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defaultThemeVersion="124226"/>
  <mc:AlternateContent xmlns:mc="http://schemas.openxmlformats.org/markup-compatibility/2006">
    <mc:Choice Requires="x15">
      <x15ac:absPath xmlns:x15ac="http://schemas.microsoft.com/office/spreadsheetml/2010/11/ac" url="/Users/alexeichiriac/Downloads/"/>
    </mc:Choice>
  </mc:AlternateContent>
  <xr:revisionPtr revIDLastSave="0" documentId="8_{EB06F571-AA5C-DD43-BE36-70215FDC9D79}" xr6:coauthVersionLast="47" xr6:coauthVersionMax="47" xr10:uidLastSave="{00000000-0000-0000-0000-000000000000}"/>
  <bookViews>
    <workbookView xWindow="0" yWindow="660" windowWidth="29400" windowHeight="18460" tabRatio="723" xr2:uid="{00000000-000D-0000-FFFF-FFFF00000000}"/>
  </bookViews>
  <sheets>
    <sheet name="Summary Budget" sheetId="5" r:id="rId1"/>
    <sheet name="Detailed Budget" sheetId="1" r:id="rId2"/>
    <sheet name="Currency Exchange" sheetId="8" r:id="rId3"/>
    <sheet name="Overheads Scale %" sheetId="7" state="hidden" r:id="rId4"/>
    <sheet name="Instructions" sheetId="3" r:id="rId5"/>
  </sheets>
  <definedNames>
    <definedName name="_xlnm.Print_Area" localSheetId="1">'Detailed Budget'!$A$1:$AF$70</definedName>
    <definedName name="_xlnm.Print_Area" localSheetId="4">Instructions!$A$23:$N$35</definedName>
  </definedNames>
  <calcPr calcId="191028"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1" i="1" l="1"/>
  <c r="AD10" i="1"/>
  <c r="I9" i="1"/>
  <c r="H12" i="1"/>
  <c r="M12" i="1"/>
  <c r="R12" i="1"/>
  <c r="W12" i="1"/>
  <c r="AB12" i="1"/>
  <c r="H15" i="1"/>
  <c r="I15" i="1" s="1"/>
  <c r="AE15" i="1" s="1"/>
  <c r="N15" i="1"/>
  <c r="S15" i="1"/>
  <c r="X15" i="1"/>
  <c r="AC15" i="1"/>
  <c r="AD15" i="1"/>
  <c r="AD21" i="1"/>
  <c r="AD22" i="1"/>
  <c r="N22" i="1"/>
  <c r="I21" i="1"/>
  <c r="I22" i="1"/>
  <c r="I23" i="1"/>
  <c r="N10" i="1"/>
  <c r="N11" i="1"/>
  <c r="I11" i="1" l="1"/>
  <c r="I10" i="1"/>
  <c r="H16" i="1"/>
  <c r="AE22" i="1"/>
  <c r="N9" i="1"/>
  <c r="N12" i="1" s="1"/>
  <c r="S9" i="1"/>
  <c r="S12" i="1" s="1"/>
  <c r="X9" i="1"/>
  <c r="X12" i="1" s="1"/>
  <c r="AC9" i="1"/>
  <c r="AC12" i="1" s="1"/>
  <c r="AD9" i="1"/>
  <c r="AD12" i="1" s="1"/>
  <c r="I12" i="1" l="1"/>
  <c r="I16" i="1"/>
  <c r="AE9" i="1"/>
  <c r="AE11" i="1" l="1"/>
  <c r="AE10" i="1" l="1"/>
  <c r="AE12" i="1" s="1"/>
  <c r="I33" i="1"/>
  <c r="AD66" i="1" l="1"/>
  <c r="AC66" i="1"/>
  <c r="X66" i="1"/>
  <c r="S66" i="1"/>
  <c r="N66" i="1"/>
  <c r="I66" i="1"/>
  <c r="I51" i="1"/>
  <c r="AC51" i="1"/>
  <c r="X51" i="1"/>
  <c r="S51" i="1"/>
  <c r="N51" i="1"/>
  <c r="AD51" i="1"/>
  <c r="AB44" i="1"/>
  <c r="W44" i="1"/>
  <c r="R44" i="1"/>
  <c r="M44" i="1"/>
  <c r="W16" i="1"/>
  <c r="AB49" i="1"/>
  <c r="AD65" i="1"/>
  <c r="AD67" i="1"/>
  <c r="AD64" i="1"/>
  <c r="AD63" i="1"/>
  <c r="AD59" i="1"/>
  <c r="AD30" i="1"/>
  <c r="AD20" i="1"/>
  <c r="AD48" i="1"/>
  <c r="AD36" i="1"/>
  <c r="AD35" i="1"/>
  <c r="AD34" i="1"/>
  <c r="AD33" i="1"/>
  <c r="AD32" i="1"/>
  <c r="AD31" i="1"/>
  <c r="AD29" i="1"/>
  <c r="AD28" i="1"/>
  <c r="AD24" i="1"/>
  <c r="AD23" i="1"/>
  <c r="AD19" i="1"/>
  <c r="AD16" i="1"/>
  <c r="AB68" i="1"/>
  <c r="AC67" i="1"/>
  <c r="AC65" i="1"/>
  <c r="AC64" i="1"/>
  <c r="AC63" i="1"/>
  <c r="AB60" i="1"/>
  <c r="AC59" i="1"/>
  <c r="AC48" i="1"/>
  <c r="AC47" i="1"/>
  <c r="AC43" i="1"/>
  <c r="AC44" i="1" s="1"/>
  <c r="AB37" i="1"/>
  <c r="AC36" i="1"/>
  <c r="AC35" i="1"/>
  <c r="AC34" i="1"/>
  <c r="AC33" i="1"/>
  <c r="AC32" i="1"/>
  <c r="AC31" i="1"/>
  <c r="AC30" i="1"/>
  <c r="AC29" i="1"/>
  <c r="AC28" i="1"/>
  <c r="AB25" i="1"/>
  <c r="AC24" i="1"/>
  <c r="AC23" i="1"/>
  <c r="AC21" i="1"/>
  <c r="AC20" i="1"/>
  <c r="AC19" i="1"/>
  <c r="AB16" i="1"/>
  <c r="W68" i="1"/>
  <c r="X67" i="1"/>
  <c r="X65" i="1"/>
  <c r="X64" i="1"/>
  <c r="X63" i="1"/>
  <c r="W60" i="1"/>
  <c r="X59" i="1"/>
  <c r="W49" i="1"/>
  <c r="X48" i="1"/>
  <c r="X47" i="1"/>
  <c r="X43" i="1"/>
  <c r="X44" i="1" s="1"/>
  <c r="W37" i="1"/>
  <c r="X36" i="1"/>
  <c r="X35" i="1"/>
  <c r="X34" i="1"/>
  <c r="X33" i="1"/>
  <c r="X32" i="1"/>
  <c r="X31" i="1"/>
  <c r="X30" i="1"/>
  <c r="X29" i="1"/>
  <c r="X28" i="1"/>
  <c r="W25" i="1"/>
  <c r="X24" i="1"/>
  <c r="X23" i="1"/>
  <c r="X21" i="1"/>
  <c r="X20" i="1"/>
  <c r="X19" i="1"/>
  <c r="R68" i="1"/>
  <c r="M68" i="1"/>
  <c r="H68" i="1"/>
  <c r="H60" i="1"/>
  <c r="R49" i="1"/>
  <c r="S28" i="1"/>
  <c r="N32" i="1"/>
  <c r="N29" i="1"/>
  <c r="N28" i="1"/>
  <c r="H37" i="1"/>
  <c r="I19" i="1"/>
  <c r="S67" i="1"/>
  <c r="S65" i="1"/>
  <c r="S64" i="1"/>
  <c r="S63" i="1"/>
  <c r="S59" i="1"/>
  <c r="N59" i="1"/>
  <c r="N67" i="1"/>
  <c r="N65" i="1"/>
  <c r="N64" i="1"/>
  <c r="N63" i="1"/>
  <c r="I67" i="1"/>
  <c r="I65" i="1"/>
  <c r="I64" i="1"/>
  <c r="I63" i="1"/>
  <c r="I59" i="1"/>
  <c r="S48" i="1"/>
  <c r="S43" i="1"/>
  <c r="S44" i="1" s="1"/>
  <c r="S36" i="1"/>
  <c r="S35" i="1"/>
  <c r="S34" i="1"/>
  <c r="S33" i="1"/>
  <c r="S32" i="1"/>
  <c r="S31" i="1"/>
  <c r="S30" i="1"/>
  <c r="N48" i="1"/>
  <c r="N43" i="1"/>
  <c r="N44" i="1" s="1"/>
  <c r="N36" i="1"/>
  <c r="N35" i="1"/>
  <c r="N34" i="1"/>
  <c r="N33" i="1"/>
  <c r="N31" i="1"/>
  <c r="N30" i="1"/>
  <c r="I48" i="1"/>
  <c r="S24" i="1"/>
  <c r="S23" i="1"/>
  <c r="S20" i="1"/>
  <c r="S19" i="1"/>
  <c r="N24" i="1"/>
  <c r="N23" i="1"/>
  <c r="N20" i="1"/>
  <c r="N19" i="1"/>
  <c r="I36" i="1"/>
  <c r="I35" i="1"/>
  <c r="I34" i="1"/>
  <c r="I32" i="1"/>
  <c r="I31" i="1"/>
  <c r="I30" i="1"/>
  <c r="I29" i="1"/>
  <c r="I28" i="1"/>
  <c r="I24" i="1"/>
  <c r="I20" i="1"/>
  <c r="B76" i="3"/>
  <c r="B26" i="3"/>
  <c r="S47" i="1"/>
  <c r="M37" i="1"/>
  <c r="S29" i="1"/>
  <c r="R37" i="1"/>
  <c r="M49" i="1"/>
  <c r="N47" i="1"/>
  <c r="S21" i="1"/>
  <c r="R25" i="1"/>
  <c r="M25" i="1"/>
  <c r="N21" i="1"/>
  <c r="R16" i="1"/>
  <c r="M16" i="1"/>
  <c r="H25" i="1"/>
  <c r="R60" i="1"/>
  <c r="M60" i="1"/>
  <c r="AE21" i="1" l="1"/>
  <c r="AC60" i="1"/>
  <c r="AE24" i="1"/>
  <c r="W39" i="1"/>
  <c r="W53" i="1" s="1"/>
  <c r="X68" i="1"/>
  <c r="AB70" i="1"/>
  <c r="M39" i="1"/>
  <c r="M53" i="1" s="1"/>
  <c r="I68" i="1"/>
  <c r="X60" i="1"/>
  <c r="AD60" i="1"/>
  <c r="R39" i="1"/>
  <c r="R53" i="1" s="1"/>
  <c r="S60" i="1"/>
  <c r="W70" i="1"/>
  <c r="R70" i="1"/>
  <c r="S49" i="1"/>
  <c r="N37" i="1"/>
  <c r="M70" i="1"/>
  <c r="X16" i="1"/>
  <c r="N60" i="1"/>
  <c r="AB39" i="1"/>
  <c r="AB53" i="1" s="1"/>
  <c r="AC37" i="1"/>
  <c r="N16" i="1"/>
  <c r="AD37" i="1"/>
  <c r="AD25" i="1"/>
  <c r="H39" i="1"/>
  <c r="X25" i="1"/>
  <c r="AE48" i="1"/>
  <c r="E23" i="5" s="1"/>
  <c r="AE30" i="1"/>
  <c r="AE32" i="1"/>
  <c r="N49" i="1"/>
  <c r="AE20" i="1"/>
  <c r="H70" i="1"/>
  <c r="AE34" i="1"/>
  <c r="AE35" i="1"/>
  <c r="AE29" i="1"/>
  <c r="AE36" i="1"/>
  <c r="S68" i="1"/>
  <c r="S37" i="1"/>
  <c r="AE19" i="1"/>
  <c r="AE59" i="1"/>
  <c r="AC68" i="1"/>
  <c r="AE51" i="1"/>
  <c r="E26" i="5" s="1"/>
  <c r="AE64" i="1"/>
  <c r="N68" i="1"/>
  <c r="AC16" i="1"/>
  <c r="AE66" i="1"/>
  <c r="AE33" i="1"/>
  <c r="I37" i="1"/>
  <c r="AE31" i="1"/>
  <c r="AC49" i="1"/>
  <c r="AD68" i="1"/>
  <c r="I25" i="1"/>
  <c r="S16" i="1"/>
  <c r="S25" i="1"/>
  <c r="AE23" i="1"/>
  <c r="AE67" i="1"/>
  <c r="AE65" i="1"/>
  <c r="X37" i="1"/>
  <c r="X49" i="1"/>
  <c r="AC25" i="1"/>
  <c r="AE28" i="1"/>
  <c r="N25" i="1"/>
  <c r="I60" i="1"/>
  <c r="AE63" i="1"/>
  <c r="H49" i="1" l="1"/>
  <c r="AD47" i="1"/>
  <c r="AD49" i="1" s="1"/>
  <c r="I47" i="1"/>
  <c r="AE16" i="1"/>
  <c r="X70" i="1"/>
  <c r="AC70" i="1"/>
  <c r="I70" i="1"/>
  <c r="N70" i="1"/>
  <c r="AD70" i="1"/>
  <c r="S70" i="1"/>
  <c r="X39" i="1"/>
  <c r="X53" i="1" s="1"/>
  <c r="AD39" i="1"/>
  <c r="AC39" i="1"/>
  <c r="AC53" i="1" s="1"/>
  <c r="AE25" i="1"/>
  <c r="E13" i="5" s="1"/>
  <c r="N39" i="1"/>
  <c r="N53" i="1" s="1"/>
  <c r="AE68" i="1"/>
  <c r="E32" i="5" s="1"/>
  <c r="AE60" i="1"/>
  <c r="E11" i="5"/>
  <c r="AE37" i="1"/>
  <c r="E14" i="5" s="1"/>
  <c r="I39" i="1"/>
  <c r="S39" i="1"/>
  <c r="S53" i="1" s="1"/>
  <c r="AE47" i="1" l="1"/>
  <c r="I49" i="1"/>
  <c r="E15" i="5"/>
  <c r="E33" i="5"/>
  <c r="AE70" i="1"/>
  <c r="AD43" i="1"/>
  <c r="AD44" i="1" s="1"/>
  <c r="AD53" i="1" s="1"/>
  <c r="H44" i="1"/>
  <c r="H53" i="1" s="1"/>
  <c r="I43" i="1"/>
  <c r="AE39" i="1"/>
  <c r="E22" i="5" l="1"/>
  <c r="E24" i="5" s="1"/>
  <c r="AE49" i="1"/>
  <c r="I44" i="1"/>
  <c r="I53" i="1" s="1"/>
  <c r="AE43" i="1"/>
  <c r="AE44" i="1" l="1"/>
  <c r="AE53" i="1" s="1"/>
  <c r="E18" i="5"/>
  <c r="E19" i="5" s="1"/>
  <c r="E28" i="5" s="1"/>
  <c r="E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Margetson</author>
  </authors>
  <commentList>
    <comment ref="D43" authorId="0" shapeId="0" xr:uid="{00000000-0006-0000-0100-000001000000}">
      <text>
        <r>
          <rPr>
            <b/>
            <sz val="9"/>
            <color rgb="FF000000"/>
            <rFont val="Tahoma"/>
            <family val="2"/>
          </rPr>
          <t>Craig Margetson:</t>
        </r>
        <r>
          <rPr>
            <sz val="9"/>
            <color rgb="FF000000"/>
            <rFont val="Tahoma"/>
            <family val="2"/>
          </rPr>
          <t xml:space="preserve">
</t>
        </r>
        <r>
          <rPr>
            <sz val="9"/>
            <color rgb="FF000000"/>
            <rFont val="Tahoma"/>
            <family val="2"/>
          </rPr>
          <t>Replace the X with the % applied.</t>
        </r>
      </text>
    </comment>
  </commentList>
</comments>
</file>

<file path=xl/sharedStrings.xml><?xml version="1.0" encoding="utf-8"?>
<sst xmlns="http://schemas.openxmlformats.org/spreadsheetml/2006/main" count="363" uniqueCount="225">
  <si>
    <t>Budget Summary</t>
  </si>
  <si>
    <t>Project Code:</t>
  </si>
  <si>
    <t>Project Name:</t>
  </si>
  <si>
    <t>Territory</t>
  </si>
  <si>
    <t>Years:</t>
  </si>
  <si>
    <t>Local currency:</t>
  </si>
  <si>
    <t>Exchange rate:</t>
  </si>
  <si>
    <t>A)</t>
  </si>
  <si>
    <t>DIRECT COSTS</t>
  </si>
  <si>
    <t>TOTAL CASH COSTS
$USD</t>
  </si>
  <si>
    <t>A.1</t>
  </si>
  <si>
    <t xml:space="preserve">Capital Costs </t>
  </si>
  <si>
    <t>A.2</t>
  </si>
  <si>
    <t>Specific program costs</t>
  </si>
  <si>
    <t>A.3</t>
  </si>
  <si>
    <t>Operating costs</t>
  </si>
  <si>
    <t>A.4</t>
  </si>
  <si>
    <t>Support /Administration Costs</t>
  </si>
  <si>
    <t>TOTAL DIRECT COSTS</t>
  </si>
  <si>
    <t>B)</t>
  </si>
  <si>
    <t>INDIRECT COSTS</t>
  </si>
  <si>
    <t>B.1</t>
  </si>
  <si>
    <t>Overheads/Administration %</t>
  </si>
  <si>
    <t>TOTAL INDIRECT COSTS</t>
  </si>
  <si>
    <t>C)</t>
  </si>
  <si>
    <t>OTHER COSTS</t>
  </si>
  <si>
    <t>C.1</t>
  </si>
  <si>
    <t>Contingency &lt; 5%</t>
  </si>
  <si>
    <t>C.2</t>
  </si>
  <si>
    <t>Other</t>
  </si>
  <si>
    <t>TOTAL OTHER COSTS</t>
  </si>
  <si>
    <t>D)</t>
  </si>
  <si>
    <t>IN KIND COSTS DONATED BY COMMUNITY</t>
  </si>
  <si>
    <t>A+B+C+D</t>
  </si>
  <si>
    <t>TOTAL COSTS</t>
  </si>
  <si>
    <t>E)</t>
  </si>
  <si>
    <t>INCOME SOURCES</t>
  </si>
  <si>
    <t>TOTAL CASH INCOME
$USD</t>
  </si>
  <si>
    <t>E.1</t>
  </si>
  <si>
    <t>Supporting Territory Contribution</t>
  </si>
  <si>
    <t>E.2</t>
  </si>
  <si>
    <t>Implementing Territory Contribution</t>
  </si>
  <si>
    <t>TOTAL INCOME</t>
  </si>
  <si>
    <t>Detailed Budget</t>
  </si>
  <si>
    <t>If available, use financial codes instead of numbering. Only fill in blue highlighted cells. If further details such as number of units x unit cost x frequency is needed, click the + symbol to expand columns.</t>
  </si>
  <si>
    <t xml:space="preserve"> Number of units</t>
  </si>
  <si>
    <t>Unit Cost</t>
  </si>
  <si>
    <t>Frequency</t>
  </si>
  <si>
    <t>YEAR 1</t>
  </si>
  <si>
    <t>Number of units</t>
  </si>
  <si>
    <t>YEAR 2</t>
  </si>
  <si>
    <t>YEAR 3</t>
  </si>
  <si>
    <t>YEAR 4</t>
  </si>
  <si>
    <t>YEAR 5</t>
  </si>
  <si>
    <t xml:space="preserve">TOTAL </t>
  </si>
  <si>
    <t>Comments</t>
  </si>
  <si>
    <t>Activity #</t>
  </si>
  <si>
    <t>LC</t>
  </si>
  <si>
    <t>Local Currency</t>
  </si>
  <si>
    <t>US$</t>
  </si>
  <si>
    <t>a.1.1</t>
  </si>
  <si>
    <t>a.1.2</t>
  </si>
  <si>
    <t>Building</t>
  </si>
  <si>
    <t>a.1.3</t>
  </si>
  <si>
    <t>Total Capital Costs</t>
  </si>
  <si>
    <t>Specific Program Costs</t>
  </si>
  <si>
    <t>Total Program Costs</t>
  </si>
  <si>
    <t>a.3.1</t>
  </si>
  <si>
    <t>Salaries/Personnel costs</t>
  </si>
  <si>
    <t>a.3.2</t>
  </si>
  <si>
    <r>
      <t xml:space="preserve">Contractual/ </t>
    </r>
    <r>
      <rPr>
        <sz val="11"/>
        <rFont val="Calibri"/>
        <family val="2"/>
      </rPr>
      <t>Consultants</t>
    </r>
  </si>
  <si>
    <t>a.3.3</t>
  </si>
  <si>
    <t>Occupancy/Rent</t>
  </si>
  <si>
    <t>a.3.4</t>
  </si>
  <si>
    <t>Project supplies</t>
  </si>
  <si>
    <t>a.3.5</t>
  </si>
  <si>
    <t>Staff Training/Capacity Building costs</t>
  </si>
  <si>
    <t>a.3.6</t>
  </si>
  <si>
    <t>Total Operating Costs</t>
  </si>
  <si>
    <t>Support/ Administration Costs</t>
  </si>
  <si>
    <t>a.4.1</t>
  </si>
  <si>
    <t>Local monitoring</t>
  </si>
  <si>
    <t>a.4.2</t>
  </si>
  <si>
    <t>International monitoring</t>
  </si>
  <si>
    <t>a.4.3</t>
  </si>
  <si>
    <t>External evaluation</t>
  </si>
  <si>
    <t>a.4.4</t>
  </si>
  <si>
    <t>External audit</t>
  </si>
  <si>
    <t>a.4.5</t>
  </si>
  <si>
    <t>Transportation</t>
  </si>
  <si>
    <t>a.4.6</t>
  </si>
  <si>
    <t>Office supplies</t>
  </si>
  <si>
    <t>a.4.7</t>
  </si>
  <si>
    <t>Office Equipment</t>
  </si>
  <si>
    <t>a.4.8</t>
  </si>
  <si>
    <t>Support staff</t>
  </si>
  <si>
    <t>a.4.9</t>
  </si>
  <si>
    <t>Total Support/Administration Costs</t>
  </si>
  <si>
    <t>A</t>
  </si>
  <si>
    <t>Implementing Territory Indirect costs</t>
  </si>
  <si>
    <t>b.1.1</t>
  </si>
  <si>
    <t>B</t>
  </si>
  <si>
    <t>C</t>
  </si>
  <si>
    <t>D</t>
  </si>
  <si>
    <t>GRAND TOTAL COSTS</t>
  </si>
  <si>
    <t>INCOME/FUNDING SOURCES</t>
  </si>
  <si>
    <t>CASH INCOME</t>
  </si>
  <si>
    <t>e.1.1</t>
  </si>
  <si>
    <t>TSA funding - Territory 1</t>
  </si>
  <si>
    <t>e.1.2</t>
  </si>
  <si>
    <t>External donor</t>
  </si>
  <si>
    <t>Total Supporting Territory Contribution</t>
  </si>
  <si>
    <t>e.2.1</t>
  </si>
  <si>
    <t>TSA funding</t>
  </si>
  <si>
    <t>e.2.2</t>
  </si>
  <si>
    <t>e.2.3</t>
  </si>
  <si>
    <t>Community Contribution - Monetary</t>
  </si>
  <si>
    <t>e.2.4</t>
  </si>
  <si>
    <t xml:space="preserve">Community Contribution - In Kind </t>
  </si>
  <si>
    <t>e.2.5</t>
  </si>
  <si>
    <t>Total Implementing Territory Contribution</t>
  </si>
  <si>
    <t>TOTAL INCOME/FUNDING</t>
  </si>
  <si>
    <t>Currency Exchange Rate</t>
  </si>
  <si>
    <t>Reporting Currency</t>
  </si>
  <si>
    <t>Justification for exchange rate used</t>
  </si>
  <si>
    <t>USD</t>
  </si>
  <si>
    <t>Overheads/Administration Scale</t>
  </si>
  <si>
    <t>Total project expenditure (USD)</t>
  </si>
  <si>
    <t>Overheads % to be included in budget</t>
  </si>
  <si>
    <t>$0-$50,000</t>
  </si>
  <si>
    <t>$50,000-$200,000</t>
  </si>
  <si>
    <t>$200,000-$500,000</t>
  </si>
  <si>
    <t>$500,000+</t>
  </si>
  <si>
    <t>Budget Instructions</t>
  </si>
  <si>
    <t>&lt;Summary Budget Tab&gt;</t>
  </si>
  <si>
    <t>The $USD amounts on this tab are 100% linked to formulas.</t>
  </si>
  <si>
    <t>Only complete the light blue shaded cells which list out the following:</t>
  </si>
  <si>
    <t>&lt;Detailed Budget&gt;</t>
  </si>
  <si>
    <t>These symbols allow you to expand the columns so that calculations can be shown. Not all costs need to have calculations shown. For example:
-External audit may cost $4,000 USD because that is a known amount, no need to show calculations.
-Rent may be a monthly amount of $50 USD for 2 properties and will be rented for 6 months in year 1. (2 x $50 x 6 months) = $600</t>
  </si>
  <si>
    <t>Inflation</t>
  </si>
  <si>
    <t>Inflation should included in the calculations of specific cost lines from year 2 onwards. For example, rent in Y1 is 1,000 in Y2 it will be budgeted for 1,050 and Y3 1,100.</t>
  </si>
  <si>
    <r>
      <t xml:space="preserve">Please included a comment for </t>
    </r>
    <r>
      <rPr>
        <u/>
        <sz val="11"/>
        <color indexed="8"/>
        <rFont val="Calibri"/>
        <family val="2"/>
      </rPr>
      <t>all</t>
    </r>
    <r>
      <rPr>
        <sz val="11"/>
        <color theme="1"/>
        <rFont val="Calibri"/>
        <family val="2"/>
        <scheme val="minor"/>
      </rPr>
      <t xml:space="preserve"> lines of expenditure and income.</t>
    </r>
  </si>
  <si>
    <t>Use this button to hide cents from view. This will help both the person creating the budget and the person review the budget. Please do not show cents.</t>
  </si>
  <si>
    <t>Those costs that are incurred only because of the project’s existence. They are usually related to the carrying out of the main activities.</t>
  </si>
  <si>
    <t>CAPITAL COSTS</t>
  </si>
  <si>
    <r>
      <t xml:space="preserve">Equipment costs are for the </t>
    </r>
    <r>
      <rPr>
        <u/>
        <sz val="11"/>
        <color indexed="8"/>
        <rFont val="Calibri"/>
        <family val="2"/>
      </rPr>
      <t>purchase</t>
    </r>
    <r>
      <rPr>
        <sz val="11"/>
        <color theme="1"/>
        <rFont val="Calibri"/>
        <family val="2"/>
        <scheme val="minor"/>
      </rPr>
      <t xml:space="preserve"> of equipment that will be used on the project such as a vehicle or computers. </t>
    </r>
  </si>
  <si>
    <t>Purchase of a property/building.</t>
  </si>
  <si>
    <t>Any other investment.</t>
  </si>
  <si>
    <t>SPECIFIC PROGRAM COSTS</t>
  </si>
  <si>
    <t xml:space="preserve">These are the  costs incurred to carry out the program/project activities which will lead to the achievement of an output. </t>
  </si>
  <si>
    <t>Activity:</t>
  </si>
  <si>
    <t>Include a detailed list of all the activities which are required to achieve the outputs and objectives. The numbering of the activities should be consistent with the project proposal.</t>
  </si>
  <si>
    <t>OPERATING COSTS</t>
  </si>
  <si>
    <t xml:space="preserve">Expenses associated with administering a project on a day to day basis. Operating costs include both fixed costs and variable costs. </t>
  </si>
  <si>
    <t>Salaries/Personnel costs:</t>
  </si>
  <si>
    <t>These are employment costs of those staff that work directly for the project and, unless separated into another budget line  as benefits, could include items such as health insurance, social security, pension/superannuation/provident fund contributions. Projects should not include salaries for permanent employees/officers.</t>
  </si>
  <si>
    <t>Contractual:</t>
  </si>
  <si>
    <t>These are for the hiring of a consultant for the purpose of conducting a training, survey, etc. These costs shall include associated costs such as travelling, accomodation and meals costs, if applicable.</t>
  </si>
  <si>
    <t>Occupancy:</t>
  </si>
  <si>
    <t>Occupancy costs include rent, rental insurance, building or premises security, utilities.</t>
  </si>
  <si>
    <t>Project supplies:</t>
  </si>
  <si>
    <t>These are supplies unique to the project and could include donor-funded branding materials, implementation /messaging materials,  volunteer incentives, etc. Project Supplies should not be confused with Office Supplies.</t>
  </si>
  <si>
    <t>Training costs</t>
  </si>
  <si>
    <t>These costs represent the funding of trainings for project-specific activities, such as, community education /awareness and volunteer education and empowerment.  These costs include attendee stipend, facilitator stipend, food and/or snacks, etc</t>
  </si>
  <si>
    <t>Other:</t>
  </si>
  <si>
    <t>These are direct project costs which cannot appropriately be placed in other operating cost categories.</t>
  </si>
  <si>
    <t>SUPPORT/ADMINISTRATION COSTS</t>
  </si>
  <si>
    <t>Local monitoring:</t>
  </si>
  <si>
    <t>These are the costs associated with the ongoing monitoring of activities and the collection of data for use in evaluating outcomes.
It is an essential part of all projects. You should budget separately for any direct costs of monitoring and collecting data as long as these  are over and above otherwise covered staff costs/salaries. Include travel related expenses such as lodging, transportation, and meals.  These costs should be budgeted as Direct Costs and include a description, quantity, per unit cost, and total cost within the budget</t>
  </si>
  <si>
    <t>International monitoring:</t>
  </si>
  <si>
    <r>
      <t xml:space="preserve">Same as local monitoring at Supporting Territory Level. </t>
    </r>
    <r>
      <rPr>
        <sz val="11"/>
        <rFont val="Calibri"/>
        <family val="2"/>
      </rPr>
      <t xml:space="preserve">Please ensure international monitoring costs are fully budgeted for (either within project or separately by supporting territory) and that costs are not duplicated. 
For example if an overseas project coordinator is visiting the country, costs that are paid for by the implementing territory should be included here such as: travel costs for a field visit to show the project coordinator the results of the project. </t>
    </r>
  </si>
  <si>
    <t>External evaluation:</t>
  </si>
  <si>
    <t>If there are good reasons for conducting an evaluation, the cost should be included.  Include consultants’ fees, travelling expenses,  and the extra costs of conducting surveys, workshops and production of reports.</t>
  </si>
  <si>
    <t>External audit:</t>
  </si>
  <si>
    <t>Costs associated to the hiring of an auditing firm to provide a formal opinion, or report on the project finances.</t>
  </si>
  <si>
    <t>Transportation:</t>
  </si>
  <si>
    <t>Travel costs are the associated costs of travel or transportation such as, fuel, vehicle rental, transit fare, airfare, meals, lodging, visas. Project-owned vehicle running costs would also be included under these costs, although this could be budgeted as a separate line item</t>
  </si>
  <si>
    <t>Office Supplies:</t>
  </si>
  <si>
    <t>These costs are for the purchase of office supplies, such as paper, toner, etc., that will be consumed during the project period and replenished while implementing.</t>
  </si>
  <si>
    <t>Office Equipment:</t>
  </si>
  <si>
    <t>This includes equipment such as computer units and printers and cameras with a purchase value of less than 5000 USD. Unlike Office Supplies, these items are not consumable.</t>
  </si>
  <si>
    <t>Support staff:</t>
  </si>
  <si>
    <t xml:space="preserve">Institutional staff not hired to work directly on projects should only be budgeted as Direct Costs when clearly representing the direct management of project activities, and which typically would be the job or Project Coordinator function of a project-funded worker, such as a Project Manager </t>
  </si>
  <si>
    <t>These are direct project costs which cannot appropriately be placed in other direct cost categories.  Bank fees is an example of other direct costs.</t>
  </si>
  <si>
    <r>
      <rPr>
        <b/>
        <u/>
        <sz val="11"/>
        <color indexed="8"/>
        <rFont val="Calibri"/>
        <family val="2"/>
      </rPr>
      <t xml:space="preserve">Note Well: </t>
    </r>
    <r>
      <rPr>
        <sz val="11"/>
        <color theme="1"/>
        <rFont val="Calibri"/>
        <family val="2"/>
        <scheme val="minor"/>
      </rPr>
      <t xml:space="preserve">
</t>
    </r>
    <r>
      <rPr>
        <b/>
        <u/>
        <sz val="11"/>
        <color indexed="8"/>
        <rFont val="Calibri"/>
        <family val="2"/>
      </rPr>
      <t>Allocation of support roles to direct or indirect costs.</t>
    </r>
    <r>
      <rPr>
        <sz val="11"/>
        <color theme="1"/>
        <rFont val="Calibri"/>
        <family val="2"/>
        <scheme val="minor"/>
      </rPr>
      <t xml:space="preserve">
Salaries or personnel costs for support staff such as an accountant should only be included as a direct cost if the position has been contracted specfically for the project. If the staff member is in a permanent role then their cost is to be covered by the overheads/administration %. The contracted role may be split between projects so may be eligible for their cost to be budgeted as a direct cost.
For example: 
1) A project accountant works as a permanent employee and provides support to a number of projects. In this situation their cost is to covered by the overheads/administration %  and not budgeted as a direct cost.
2) A project accountant is contracted specific to a project that will last 3 years. In this situation their cost can be included as a direct cost.
3) A project accountant is contracted for a 2 year role in order to support 3 projects. In this situation their cost is to be split in a way that reflect the approximate time/effort spent on each project. ie if the project accountant spends 50% of their time on 1 project, 25% on the 2nd and 25% on the third, then they cost is to be apportioned in this way as a direct cost to each project. </t>
    </r>
  </si>
  <si>
    <t>INDIRECT COSTS:</t>
  </si>
  <si>
    <t>Overheads / Administration %</t>
  </si>
  <si>
    <t>Indirect Costs are the shared costs of the projects office that cannot be easily be allocated to a particular project. Such costs include office space, office supplies, utilities, support staff salaries, and other management costs.</t>
  </si>
  <si>
    <t>This is a % and will be a maximum of 5% of direct costs.</t>
  </si>
  <si>
    <t>It is understood that some territories may provide support for the projects at either the divisional or territory level and this can vary depending on the structure and needs of the territory. For the purpose of this budget however, one line for overheads/administration is to be included.</t>
  </si>
  <si>
    <t>C) Other Costs</t>
  </si>
  <si>
    <t>Contingency:</t>
  </si>
  <si>
    <t xml:space="preserve">This refers to a provision of no more than 5% of the total costs to cover upexpected expenses. This is only to be applied to high risk program elements. </t>
  </si>
  <si>
    <t>D.1</t>
  </si>
  <si>
    <t>In Kind Costs Donated by the Community</t>
  </si>
  <si>
    <t>This refers to local community contribution for the implementation of the project. This can include: Labour, materials, rent free use of buildings. 
For example:
1) Labour could be donated in an adult literacy program. community volunteer teachers may run weekly classes for 20 weeks in the year. Therefore you may budget for number of teachers x 20 weeks x approximate hourly rate for a teacher in that country.
2) Materials may be donated for construction of dam in a water project.
3) Use of a community building in which TSA is not charged for use of during the project can be budgeted as an in kind contribution.</t>
  </si>
  <si>
    <t>INCOME/FUNDING:</t>
  </si>
  <si>
    <t>e.1.1.</t>
  </si>
  <si>
    <t>TSA funding:</t>
  </si>
  <si>
    <t>Funds raised locally within the Supporting Territory.</t>
  </si>
  <si>
    <t>External :</t>
  </si>
  <si>
    <t>Funds granted to the supporting territory by external NGO's, government units, etc.</t>
  </si>
  <si>
    <t>Funds raised locally within TSA corps/institutions/headquarters.</t>
  </si>
  <si>
    <t>Funds granted to the implementing territory by external NGO's, government units, etc.</t>
  </si>
  <si>
    <r>
      <t xml:space="preserve">Inputs/ resources donated by the community members in </t>
    </r>
    <r>
      <rPr>
        <b/>
        <u/>
        <sz val="11"/>
        <color indexed="8"/>
        <rFont val="Calibri"/>
        <family val="2"/>
      </rPr>
      <t>cash</t>
    </r>
    <r>
      <rPr>
        <sz val="11"/>
        <color theme="1"/>
        <rFont val="Calibri"/>
        <family val="2"/>
        <scheme val="minor"/>
      </rPr>
      <t>.</t>
    </r>
  </si>
  <si>
    <r>
      <t xml:space="preserve">Inputs/ resources donated by the community members </t>
    </r>
    <r>
      <rPr>
        <b/>
        <u/>
        <sz val="11"/>
        <color indexed="8"/>
        <rFont val="Calibri"/>
        <family val="2"/>
      </rPr>
      <t>in kind.</t>
    </r>
  </si>
  <si>
    <t>Other revenues of the project e.g, interest.</t>
  </si>
  <si>
    <r>
      <t xml:space="preserve">This should be the same as the total costs. </t>
    </r>
    <r>
      <rPr>
        <sz val="11"/>
        <rFont val="Calibri"/>
        <family val="2"/>
      </rPr>
      <t xml:space="preserve">It does not have to be the sum of the individual amounts of income/funding known unless these are already known. </t>
    </r>
  </si>
  <si>
    <t>&lt;Currency Exchange&gt; TAB</t>
  </si>
  <si>
    <t>This is where the exchange rate of USD to local currency is inputted (eg, KES, INR, TZS, BRL).</t>
  </si>
  <si>
    <t>Please change the name of the cells to reflect your local currency.</t>
  </si>
  <si>
    <r>
      <t xml:space="preserve">This rate drives </t>
    </r>
    <r>
      <rPr>
        <b/>
        <u/>
        <sz val="11"/>
        <color indexed="8"/>
        <rFont val="Calibri"/>
        <family val="2"/>
      </rPr>
      <t>all</t>
    </r>
    <r>
      <rPr>
        <sz val="11"/>
        <color theme="1"/>
        <rFont val="Calibri"/>
        <family val="2"/>
        <scheme val="minor"/>
      </rPr>
      <t xml:space="preserve"> the USD calculations on the</t>
    </r>
    <r>
      <rPr>
        <b/>
        <sz val="11"/>
        <color indexed="8"/>
        <rFont val="Calibri"/>
        <family val="2"/>
      </rPr>
      <t xml:space="preserve"> &lt;Detailed Budget&gt; tab. </t>
    </r>
  </si>
  <si>
    <t>As it is easy for mistakes to happen if each cell is manually converted to USD please ensure the USD calculations remain linked to this tab.</t>
  </si>
  <si>
    <t xml:space="preserve">The budgeted exchange rate should be the rate current at the time of planning the project. </t>
  </si>
  <si>
    <r>
      <t xml:space="preserve">If the local currency to USD rate </t>
    </r>
    <r>
      <rPr>
        <u/>
        <sz val="11"/>
        <color indexed="8"/>
        <rFont val="Calibri"/>
        <family val="2"/>
      </rPr>
      <t>decreases</t>
    </r>
    <r>
      <rPr>
        <sz val="11"/>
        <color theme="1"/>
        <rFont val="Calibri"/>
        <family val="2"/>
        <scheme val="minor"/>
      </rPr>
      <t xml:space="preserve"> during the life of the project, additional funding should be requested of the supporting territory.</t>
    </r>
  </si>
  <si>
    <r>
      <t xml:space="preserve">If the local currency to USD rate </t>
    </r>
    <r>
      <rPr>
        <u/>
        <sz val="11"/>
        <color indexed="8"/>
        <rFont val="Calibri"/>
        <family val="2"/>
      </rPr>
      <t>increases</t>
    </r>
    <r>
      <rPr>
        <sz val="11"/>
        <color theme="1"/>
        <rFont val="Calibri"/>
        <family val="2"/>
        <scheme val="minor"/>
      </rPr>
      <t xml:space="preserve"> during the life of the project, a local currency amount greater than budget will be recorded.</t>
    </r>
  </si>
  <si>
    <r>
      <t xml:space="preserve">Overheads/Administration </t>
    </r>
    <r>
      <rPr>
        <b/>
        <sz val="11"/>
        <color indexed="10"/>
        <rFont val="Calibri"/>
        <family val="2"/>
      </rPr>
      <t>(5%)</t>
    </r>
  </si>
  <si>
    <t>EUR</t>
  </si>
  <si>
    <t>In Slovakia the currency is Euro. The exchange may vary at the time of receiving the funds but it shouldn´t be a great difference as money is mainly stable</t>
  </si>
  <si>
    <t>Netherland, Czech republic and Slovakia - SK</t>
  </si>
  <si>
    <t>PROJECT MS - SK -</t>
  </si>
  <si>
    <t>-</t>
  </si>
  <si>
    <t>Well in the Roma settlement - Glejovka</t>
  </si>
  <si>
    <t>Work according to the price quote</t>
  </si>
  <si>
    <t>Contingency (Must be &lt;5% of direct costs)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</si>
</sst>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_(* #,##0_);_(* \(#,##0\);_(* &quot;-&quot;??_);_(@_)"/>
  </numFmts>
  <fonts count="23" x14ac:knownFonts="1">
    <font>
      <sz val="11"/>
      <color theme="1"/>
      <name val="Calibri"/>
      <family val="2"/>
      <scheme val="minor"/>
    </font>
    <font>
      <u/>
      <sz val="11"/>
      <color indexed="8"/>
      <name val="Calibri"/>
      <family val="2"/>
    </font>
    <font>
      <sz val="11"/>
      <name val="Calibri"/>
      <family val="2"/>
    </font>
    <font>
      <b/>
      <sz val="11"/>
      <color indexed="8"/>
      <name val="Calibri"/>
      <family val="2"/>
    </font>
    <font>
      <b/>
      <u/>
      <sz val="11"/>
      <color indexed="8"/>
      <name val="Calibri"/>
      <family val="2"/>
    </font>
    <font>
      <b/>
      <sz val="11"/>
      <color indexed="10"/>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u/>
      <sz val="11"/>
      <color theme="1"/>
      <name val="Calibri"/>
      <family val="2"/>
      <scheme val="minor"/>
    </font>
    <font>
      <b/>
      <sz val="11"/>
      <color rgb="FFFF0000"/>
      <name val="Calibri"/>
      <family val="2"/>
      <scheme val="minor"/>
    </font>
    <font>
      <b/>
      <sz val="15"/>
      <color theme="1"/>
      <name val="Calibri"/>
      <family val="2"/>
      <scheme val="minor"/>
    </font>
    <font>
      <b/>
      <sz val="14"/>
      <color theme="1"/>
      <name val="Calibri"/>
      <family val="2"/>
      <scheme val="minor"/>
    </font>
    <font>
      <sz val="11"/>
      <color rgb="FF111111"/>
      <name val="Calibri"/>
      <family val="2"/>
      <scheme val="minor"/>
    </font>
    <font>
      <sz val="11"/>
      <color theme="5"/>
      <name val="Calibri"/>
      <family val="2"/>
      <scheme val="minor"/>
    </font>
    <font>
      <b/>
      <u/>
      <sz val="11"/>
      <color rgb="FFFF0000"/>
      <name val="Calibri"/>
      <family val="2"/>
      <scheme val="minor"/>
    </font>
    <font>
      <b/>
      <sz val="12"/>
      <name val="Calibri"/>
      <family val="2"/>
      <scheme val="minor"/>
    </font>
    <font>
      <sz val="8"/>
      <name val="Calibri"/>
      <family val="2"/>
      <scheme val="minor"/>
    </font>
    <font>
      <b/>
      <sz val="9"/>
      <color rgb="FF000000"/>
      <name val="Tahoma"/>
      <family val="2"/>
    </font>
    <font>
      <sz val="9"/>
      <color rgb="FF000000"/>
      <name val="Tahoma"/>
      <family val="2"/>
    </font>
  </fonts>
  <fills count="13">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263">
    <xf numFmtId="0" fontId="0" fillId="0" borderId="0" xfId="0"/>
    <xf numFmtId="0" fontId="0" fillId="0" borderId="0" xfId="0" applyAlignment="1">
      <alignment horizontal="right"/>
    </xf>
    <xf numFmtId="0" fontId="8" fillId="0" borderId="0" xfId="0" applyFont="1"/>
    <xf numFmtId="0" fontId="0" fillId="2" borderId="0" xfId="0" applyFill="1"/>
    <xf numFmtId="0" fontId="8" fillId="2" borderId="0" xfId="0" applyFont="1" applyFill="1"/>
    <xf numFmtId="0" fontId="8" fillId="3" borderId="0" xfId="0" applyFont="1" applyFill="1"/>
    <xf numFmtId="0" fontId="8" fillId="4" borderId="0" xfId="0" applyFont="1" applyFill="1"/>
    <xf numFmtId="0" fontId="10" fillId="0" borderId="0" xfId="0" applyFont="1"/>
    <xf numFmtId="0" fontId="0" fillId="0" borderId="1" xfId="0" applyBorder="1" applyAlignment="1">
      <alignment horizontal="right"/>
    </xf>
    <xf numFmtId="0" fontId="0" fillId="0" borderId="0" xfId="0" applyAlignment="1">
      <alignment vertical="top" wrapText="1"/>
    </xf>
    <xf numFmtId="0" fontId="8" fillId="0" borderId="2" xfId="0" applyFont="1" applyBorder="1" applyAlignment="1">
      <alignment horizontal="right"/>
    </xf>
    <xf numFmtId="0" fontId="7" fillId="5" borderId="3" xfId="0" applyFont="1" applyFill="1" applyBorder="1" applyAlignment="1">
      <alignment horizontal="center" wrapText="1"/>
    </xf>
    <xf numFmtId="0" fontId="7" fillId="5" borderId="4" xfId="0" applyFont="1" applyFill="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2" borderId="7" xfId="0" applyFill="1" applyBorder="1"/>
    <xf numFmtId="0" fontId="0" fillId="6" borderId="8" xfId="0" applyFill="1" applyBorder="1" applyAlignment="1">
      <alignment horizontal="center"/>
    </xf>
    <xf numFmtId="2" fontId="0" fillId="6" borderId="8" xfId="0" applyNumberFormat="1" applyFill="1" applyBorder="1" applyAlignment="1">
      <alignment horizontal="center"/>
    </xf>
    <xf numFmtId="0" fontId="11" fillId="2" borderId="8" xfId="0" applyFont="1" applyFill="1" applyBorder="1" applyAlignment="1">
      <alignment wrapText="1"/>
    </xf>
    <xf numFmtId="166" fontId="8" fillId="0" borderId="0" xfId="1" applyNumberFormat="1" applyFont="1" applyFill="1" applyBorder="1"/>
    <xf numFmtId="166" fontId="6" fillId="0" borderId="7" xfId="1" applyNumberFormat="1" applyFont="1" applyBorder="1"/>
    <xf numFmtId="166" fontId="6" fillId="0" borderId="9" xfId="1" applyNumberFormat="1" applyFont="1" applyBorder="1"/>
    <xf numFmtId="166" fontId="6" fillId="0" borderId="0" xfId="1" applyNumberFormat="1" applyFont="1" applyFill="1" applyBorder="1"/>
    <xf numFmtId="166" fontId="6" fillId="0" borderId="9" xfId="1" applyNumberFormat="1" applyFont="1" applyBorder="1" applyAlignment="1">
      <alignment horizontal="right"/>
    </xf>
    <xf numFmtId="166" fontId="8" fillId="0" borderId="0" xfId="1" applyNumberFormat="1" applyFont="1" applyFill="1" applyBorder="1" applyAlignment="1">
      <alignment horizontal="right"/>
    </xf>
    <xf numFmtId="166" fontId="8" fillId="3" borderId="7" xfId="1" applyNumberFormat="1" applyFont="1" applyFill="1" applyBorder="1"/>
    <xf numFmtId="166" fontId="8" fillId="3" borderId="9" xfId="1" applyNumberFormat="1" applyFont="1" applyFill="1" applyBorder="1"/>
    <xf numFmtId="166" fontId="6" fillId="0" borderId="7" xfId="1" applyNumberFormat="1" applyFont="1" applyBorder="1" applyAlignment="1">
      <alignment horizontal="left"/>
    </xf>
    <xf numFmtId="166" fontId="6" fillId="0" borderId="9" xfId="1" applyNumberFormat="1" applyFont="1" applyBorder="1" applyAlignment="1">
      <alignment horizontal="left"/>
    </xf>
    <xf numFmtId="166" fontId="8" fillId="0" borderId="7" xfId="1" applyNumberFormat="1" applyFont="1" applyBorder="1" applyAlignment="1">
      <alignment horizontal="right"/>
    </xf>
    <xf numFmtId="166" fontId="8" fillId="4" borderId="7" xfId="1" applyNumberFormat="1" applyFont="1" applyFill="1" applyBorder="1"/>
    <xf numFmtId="166" fontId="8" fillId="4" borderId="9" xfId="1" applyNumberFormat="1" applyFont="1" applyFill="1" applyBorder="1"/>
    <xf numFmtId="166" fontId="6" fillId="0" borderId="0" xfId="1" applyNumberFormat="1" applyFont="1"/>
    <xf numFmtId="166" fontId="10" fillId="0" borderId="0" xfId="1" applyNumberFormat="1" applyFont="1" applyFill="1" applyBorder="1"/>
    <xf numFmtId="166" fontId="6" fillId="0" borderId="0" xfId="1" applyNumberFormat="1" applyFont="1" applyBorder="1"/>
    <xf numFmtId="0" fontId="8" fillId="0" borderId="0" xfId="0" applyFont="1" applyAlignment="1">
      <alignment horizontal="right"/>
    </xf>
    <xf numFmtId="166" fontId="8" fillId="0" borderId="7" xfId="1" applyNumberFormat="1" applyFont="1" applyBorder="1"/>
    <xf numFmtId="166" fontId="8" fillId="0" borderId="9" xfId="1" applyNumberFormat="1" applyFont="1" applyBorder="1" applyAlignment="1">
      <alignment horizontal="right"/>
    </xf>
    <xf numFmtId="166" fontId="8" fillId="0" borderId="10" xfId="1" applyNumberFormat="1" applyFont="1" applyBorder="1"/>
    <xf numFmtId="166" fontId="8" fillId="0" borderId="11" xfId="1" applyNumberFormat="1" applyFont="1" applyBorder="1" applyAlignment="1">
      <alignment horizontal="right"/>
    </xf>
    <xf numFmtId="166" fontId="8" fillId="0" borderId="11" xfId="1" applyNumberFormat="1" applyFont="1" applyBorder="1"/>
    <xf numFmtId="166" fontId="8" fillId="0" borderId="9" xfId="1" applyNumberFormat="1" applyFont="1" applyBorder="1"/>
    <xf numFmtId="0" fontId="0" fillId="7" borderId="0" xfId="0" applyFill="1"/>
    <xf numFmtId="0" fontId="10" fillId="7" borderId="0" xfId="0" applyFont="1" applyFill="1"/>
    <xf numFmtId="0" fontId="0" fillId="7" borderId="7" xfId="0" applyFill="1" applyBorder="1"/>
    <xf numFmtId="0" fontId="10" fillId="7" borderId="7" xfId="0" applyFont="1" applyFill="1" applyBorder="1"/>
    <xf numFmtId="14" fontId="0" fillId="7" borderId="0" xfId="0" applyNumberFormat="1" applyFill="1"/>
    <xf numFmtId="166" fontId="6" fillId="6" borderId="7" xfId="1" applyNumberFormat="1" applyFont="1" applyFill="1" applyBorder="1" applyAlignment="1">
      <alignment horizontal="right"/>
    </xf>
    <xf numFmtId="166" fontId="6" fillId="6" borderId="7" xfId="1" applyNumberFormat="1" applyFont="1" applyFill="1" applyBorder="1"/>
    <xf numFmtId="0" fontId="8" fillId="7" borderId="7" xfId="0" applyFont="1" applyFill="1" applyBorder="1"/>
    <xf numFmtId="0" fontId="8" fillId="7" borderId="12" xfId="0" applyFont="1" applyFill="1" applyBorder="1" applyAlignment="1">
      <alignment horizontal="right"/>
    </xf>
    <xf numFmtId="166" fontId="6" fillId="7" borderId="13" xfId="1" applyNumberFormat="1" applyFont="1" applyFill="1" applyBorder="1"/>
    <xf numFmtId="166" fontId="6" fillId="7" borderId="14" xfId="1" applyNumberFormat="1" applyFont="1" applyFill="1" applyBorder="1"/>
    <xf numFmtId="0" fontId="0" fillId="0" borderId="15" xfId="0" applyBorder="1" applyAlignment="1">
      <alignment horizontal="right"/>
    </xf>
    <xf numFmtId="166" fontId="6" fillId="0" borderId="16" xfId="1" applyNumberFormat="1" applyFont="1" applyBorder="1"/>
    <xf numFmtId="166" fontId="6" fillId="0" borderId="17" xfId="1" applyNumberFormat="1" applyFont="1" applyBorder="1"/>
    <xf numFmtId="0" fontId="8" fillId="3" borderId="18" xfId="0" applyFont="1" applyFill="1" applyBorder="1" applyAlignment="1">
      <alignment horizontal="right"/>
    </xf>
    <xf numFmtId="166" fontId="8" fillId="3" borderId="19" xfId="1" applyNumberFormat="1" applyFont="1" applyFill="1" applyBorder="1"/>
    <xf numFmtId="166" fontId="8" fillId="3" borderId="20" xfId="1" applyNumberFormat="1" applyFont="1" applyFill="1" applyBorder="1"/>
    <xf numFmtId="0" fontId="0" fillId="0" borderId="12" xfId="0" applyBorder="1" applyAlignment="1">
      <alignment horizontal="right"/>
    </xf>
    <xf numFmtId="166" fontId="6" fillId="0" borderId="14" xfId="1" applyNumberFormat="1" applyFont="1" applyBorder="1" applyAlignment="1">
      <alignment horizontal="right"/>
    </xf>
    <xf numFmtId="0" fontId="8" fillId="4" borderId="18" xfId="0" applyFont="1" applyFill="1" applyBorder="1" applyAlignment="1">
      <alignment horizontal="right"/>
    </xf>
    <xf numFmtId="166" fontId="8" fillId="4" borderId="19" xfId="1" applyNumberFormat="1" applyFont="1" applyFill="1" applyBorder="1"/>
    <xf numFmtId="166" fontId="8" fillId="3" borderId="18" xfId="1" applyNumberFormat="1" applyFont="1" applyFill="1" applyBorder="1"/>
    <xf numFmtId="166" fontId="8" fillId="4" borderId="20" xfId="1" applyNumberFormat="1" applyFont="1" applyFill="1" applyBorder="1"/>
    <xf numFmtId="166" fontId="8" fillId="4" borderId="18" xfId="1" applyNumberFormat="1" applyFont="1" applyFill="1" applyBorder="1"/>
    <xf numFmtId="166" fontId="6" fillId="0" borderId="7" xfId="1" applyNumberFormat="1" applyFont="1" applyBorder="1" applyAlignment="1">
      <alignment horizontal="right"/>
    </xf>
    <xf numFmtId="0" fontId="12" fillId="2" borderId="0" xfId="0" applyFont="1" applyFill="1"/>
    <xf numFmtId="0" fontId="11" fillId="0" borderId="0" xfId="0" applyFont="1" applyAlignment="1">
      <alignment horizontal="right"/>
    </xf>
    <xf numFmtId="166" fontId="6" fillId="0" borderId="0" xfId="1" applyNumberFormat="1" applyFont="1" applyBorder="1" applyAlignment="1">
      <alignment horizontal="right"/>
    </xf>
    <xf numFmtId="2" fontId="0" fillId="6" borderId="8" xfId="0" applyNumberFormat="1" applyFill="1" applyBorder="1" applyAlignment="1">
      <alignment horizontal="left" wrapText="1"/>
    </xf>
    <xf numFmtId="0" fontId="12" fillId="7" borderId="7" xfId="0" applyFont="1" applyFill="1" applyBorder="1"/>
    <xf numFmtId="0" fontId="13" fillId="0" borderId="0" xfId="0" applyFont="1"/>
    <xf numFmtId="166" fontId="8" fillId="0" borderId="2" xfId="1" applyNumberFormat="1" applyFont="1" applyBorder="1" applyAlignment="1">
      <alignment horizontal="right"/>
    </xf>
    <xf numFmtId="166" fontId="8" fillId="0" borderId="0" xfId="1" applyNumberFormat="1" applyFont="1" applyBorder="1" applyAlignment="1">
      <alignment horizontal="right"/>
    </xf>
    <xf numFmtId="166" fontId="8" fillId="0" borderId="2" xfId="1" applyNumberFormat="1" applyFont="1" applyBorder="1"/>
    <xf numFmtId="166" fontId="8" fillId="0" borderId="0" xfId="1" applyNumberFormat="1" applyFont="1" applyBorder="1"/>
    <xf numFmtId="166" fontId="6" fillId="0" borderId="15" xfId="1" applyNumberFormat="1" applyFont="1" applyBorder="1"/>
    <xf numFmtId="166" fontId="6" fillId="7" borderId="12" xfId="1" applyNumberFormat="1" applyFont="1" applyFill="1" applyBorder="1"/>
    <xf numFmtId="166" fontId="8" fillId="3" borderId="0" xfId="1" applyNumberFormat="1" applyFont="1" applyFill="1" applyBorder="1"/>
    <xf numFmtId="166" fontId="6" fillId="0" borderId="0" xfId="1" applyNumberFormat="1" applyFont="1" applyBorder="1" applyAlignment="1">
      <alignment horizontal="left"/>
    </xf>
    <xf numFmtId="166" fontId="8" fillId="4" borderId="0" xfId="1" applyNumberFormat="1" applyFont="1" applyFill="1" applyBorder="1"/>
    <xf numFmtId="166" fontId="8" fillId="0" borderId="10" xfId="1" applyNumberFormat="1" applyFont="1" applyBorder="1" applyAlignment="1">
      <alignment horizontal="right"/>
    </xf>
    <xf numFmtId="166" fontId="11" fillId="8" borderId="16" xfId="1" applyNumberFormat="1" applyFont="1" applyFill="1" applyBorder="1"/>
    <xf numFmtId="166" fontId="11" fillId="8" borderId="15" xfId="1" applyNumberFormat="1" applyFont="1" applyFill="1" applyBorder="1"/>
    <xf numFmtId="166" fontId="11" fillId="8" borderId="17" xfId="1" applyNumberFormat="1" applyFont="1" applyFill="1" applyBorder="1"/>
    <xf numFmtId="166" fontId="11" fillId="8" borderId="16" xfId="1" applyNumberFormat="1" applyFont="1" applyFill="1" applyBorder="1" applyAlignment="1">
      <alignment horizontal="right"/>
    </xf>
    <xf numFmtId="166" fontId="6" fillId="0" borderId="7" xfId="1" applyNumberFormat="1" applyFont="1" applyFill="1" applyBorder="1"/>
    <xf numFmtId="166" fontId="8" fillId="0" borderId="10" xfId="1" applyNumberFormat="1" applyFont="1" applyFill="1" applyBorder="1"/>
    <xf numFmtId="166" fontId="8" fillId="0" borderId="7" xfId="1" applyNumberFormat="1" applyFont="1" applyFill="1" applyBorder="1" applyAlignment="1">
      <alignment horizontal="right"/>
    </xf>
    <xf numFmtId="166" fontId="6" fillId="0" borderId="7" xfId="1" applyNumberFormat="1" applyFont="1" applyFill="1" applyBorder="1" applyAlignment="1">
      <alignment horizontal="left"/>
    </xf>
    <xf numFmtId="166" fontId="6" fillId="0" borderId="7" xfId="1" applyNumberFormat="1" applyFont="1" applyFill="1" applyBorder="1" applyAlignment="1">
      <alignment horizontal="right"/>
    </xf>
    <xf numFmtId="0" fontId="7" fillId="9" borderId="15" xfId="0" applyFont="1" applyFill="1" applyBorder="1" applyAlignment="1">
      <alignment horizontal="right"/>
    </xf>
    <xf numFmtId="166" fontId="7" fillId="9" borderId="15" xfId="1" applyNumberFormat="1" applyFont="1" applyFill="1" applyBorder="1"/>
    <xf numFmtId="166" fontId="7" fillId="9" borderId="16" xfId="1" applyNumberFormat="1" applyFont="1" applyFill="1" applyBorder="1"/>
    <xf numFmtId="166" fontId="7" fillId="9" borderId="17" xfId="1" applyNumberFormat="1" applyFont="1" applyFill="1" applyBorder="1"/>
    <xf numFmtId="0" fontId="11" fillId="8" borderId="15" xfId="0" applyFont="1" applyFill="1" applyBorder="1" applyAlignment="1">
      <alignment horizontal="right" wrapText="1"/>
    </xf>
    <xf numFmtId="166" fontId="6" fillId="0" borderId="2" xfId="1" applyNumberFormat="1" applyFont="1" applyBorder="1" applyAlignment="1">
      <alignment horizontal="right"/>
    </xf>
    <xf numFmtId="166" fontId="6" fillId="0" borderId="0" xfId="1" applyNumberFormat="1" applyFont="1" applyFill="1" applyBorder="1" applyAlignment="1">
      <alignment horizontal="right"/>
    </xf>
    <xf numFmtId="166" fontId="6" fillId="0" borderId="9" xfId="1" applyNumberFormat="1" applyFont="1" applyFill="1" applyBorder="1" applyAlignment="1">
      <alignment horizontal="right"/>
    </xf>
    <xf numFmtId="166" fontId="8" fillId="2" borderId="9" xfId="1" applyNumberFormat="1" applyFont="1" applyFill="1" applyBorder="1" applyAlignment="1">
      <alignment horizontal="right"/>
    </xf>
    <xf numFmtId="165" fontId="0" fillId="0" borderId="0" xfId="0" applyNumberFormat="1"/>
    <xf numFmtId="0" fontId="8" fillId="2" borderId="0" xfId="0" applyFont="1" applyFill="1" applyAlignment="1">
      <alignment horizontal="center" wrapText="1"/>
    </xf>
    <xf numFmtId="166" fontId="8" fillId="3" borderId="0" xfId="1" applyNumberFormat="1" applyFont="1" applyFill="1"/>
    <xf numFmtId="166" fontId="6" fillId="0" borderId="1" xfId="1" applyNumberFormat="1" applyFont="1" applyBorder="1"/>
    <xf numFmtId="166" fontId="8" fillId="4" borderId="0" xfId="1" applyNumberFormat="1" applyFont="1" applyFill="1"/>
    <xf numFmtId="0" fontId="7" fillId="9" borderId="0" xfId="0" applyFont="1" applyFill="1"/>
    <xf numFmtId="165" fontId="7" fillId="9" borderId="0" xfId="0" applyNumberFormat="1" applyFont="1" applyFill="1" applyAlignment="1">
      <alignment horizontal="center" vertical="center" wrapText="1"/>
    </xf>
    <xf numFmtId="0" fontId="8" fillId="0" borderId="0" xfId="0" applyFont="1" applyAlignment="1">
      <alignment horizontal="left"/>
    </xf>
    <xf numFmtId="166" fontId="6" fillId="0" borderId="0" xfId="1" applyNumberFormat="1" applyFont="1" applyFill="1"/>
    <xf numFmtId="0" fontId="14" fillId="0" borderId="0" xfId="0" applyFont="1"/>
    <xf numFmtId="0" fontId="7" fillId="9" borderId="21" xfId="0" applyFont="1" applyFill="1" applyBorder="1"/>
    <xf numFmtId="0" fontId="7" fillId="9" borderId="22" xfId="0" applyFont="1" applyFill="1" applyBorder="1" applyAlignment="1">
      <alignment horizontal="right"/>
    </xf>
    <xf numFmtId="0" fontId="7" fillId="9" borderId="22" xfId="0" applyFont="1" applyFill="1" applyBorder="1" applyAlignment="1">
      <alignment horizontal="center"/>
    </xf>
    <xf numFmtId="166" fontId="8" fillId="2" borderId="23" xfId="1" applyNumberFormat="1" applyFont="1" applyFill="1" applyBorder="1"/>
    <xf numFmtId="0" fontId="13" fillId="0" borderId="24" xfId="0" applyFont="1" applyBorder="1"/>
    <xf numFmtId="166" fontId="10" fillId="0" borderId="25" xfId="1" applyNumberFormat="1" applyFont="1" applyFill="1" applyBorder="1"/>
    <xf numFmtId="0" fontId="0" fillId="0" borderId="24" xfId="0" applyBorder="1" applyAlignment="1">
      <alignment horizontal="left"/>
    </xf>
    <xf numFmtId="166" fontId="6" fillId="0" borderId="25" xfId="1" applyNumberFormat="1" applyFont="1" applyFill="1" applyBorder="1"/>
    <xf numFmtId="0" fontId="0" fillId="0" borderId="26" xfId="0" applyBorder="1" applyAlignment="1">
      <alignment horizontal="left"/>
    </xf>
    <xf numFmtId="0" fontId="0" fillId="0" borderId="27" xfId="0" applyBorder="1" applyAlignment="1">
      <alignment horizontal="left"/>
    </xf>
    <xf numFmtId="0" fontId="7" fillId="9" borderId="28" xfId="0" applyFont="1" applyFill="1" applyBorder="1"/>
    <xf numFmtId="166" fontId="6" fillId="0" borderId="29" xfId="1" applyNumberFormat="1" applyFont="1" applyFill="1" applyBorder="1"/>
    <xf numFmtId="0" fontId="8" fillId="2" borderId="21" xfId="0" applyFont="1" applyFill="1" applyBorder="1" applyAlignment="1">
      <alignment horizontal="left"/>
    </xf>
    <xf numFmtId="0" fontId="8" fillId="2" borderId="22" xfId="0" applyFont="1" applyFill="1" applyBorder="1" applyAlignment="1">
      <alignment horizontal="right"/>
    </xf>
    <xf numFmtId="166" fontId="8" fillId="2" borderId="30" xfId="1" applyNumberFormat="1" applyFont="1" applyFill="1" applyBorder="1" applyAlignment="1">
      <alignment horizontal="center" wrapText="1"/>
    </xf>
    <xf numFmtId="166" fontId="8" fillId="2" borderId="22" xfId="1" applyNumberFormat="1" applyFont="1" applyFill="1" applyBorder="1" applyAlignment="1">
      <alignment horizontal="center"/>
    </xf>
    <xf numFmtId="166" fontId="8" fillId="2" borderId="31" xfId="1" applyNumberFormat="1" applyFont="1" applyFill="1" applyBorder="1" applyAlignment="1">
      <alignment horizontal="center"/>
    </xf>
    <xf numFmtId="0" fontId="8" fillId="2" borderId="24" xfId="0" applyFont="1" applyFill="1" applyBorder="1" applyAlignment="1">
      <alignment horizontal="left"/>
    </xf>
    <xf numFmtId="0" fontId="8" fillId="2" borderId="0" xfId="0" applyFont="1" applyFill="1" applyAlignment="1">
      <alignment horizontal="right"/>
    </xf>
    <xf numFmtId="166" fontId="8" fillId="2" borderId="25" xfId="1" applyNumberFormat="1" applyFont="1" applyFill="1" applyBorder="1"/>
    <xf numFmtId="0" fontId="8" fillId="0" borderId="24" xfId="0" applyFont="1" applyBorder="1" applyAlignment="1">
      <alignment horizontal="left"/>
    </xf>
    <xf numFmtId="0" fontId="10" fillId="0" borderId="0" xfId="0" applyFont="1" applyAlignment="1">
      <alignment horizontal="right"/>
    </xf>
    <xf numFmtId="166" fontId="8" fillId="0" borderId="25" xfId="1" applyNumberFormat="1" applyFont="1" applyFill="1" applyBorder="1" applyAlignment="1">
      <alignment horizontal="right"/>
    </xf>
    <xf numFmtId="0" fontId="10" fillId="0" borderId="24" xfId="0" applyFont="1" applyBorder="1" applyAlignment="1">
      <alignment horizontal="left"/>
    </xf>
    <xf numFmtId="0" fontId="0" fillId="0" borderId="28" xfId="0" applyBorder="1" applyAlignment="1">
      <alignment horizontal="left"/>
    </xf>
    <xf numFmtId="0" fontId="8" fillId="7" borderId="32" xfId="0" applyFont="1" applyFill="1" applyBorder="1" applyAlignment="1">
      <alignment horizontal="left"/>
    </xf>
    <xf numFmtId="0" fontId="8" fillId="3" borderId="24" xfId="0" applyFont="1" applyFill="1" applyBorder="1" applyAlignment="1">
      <alignment horizontal="left"/>
    </xf>
    <xf numFmtId="0" fontId="8" fillId="3" borderId="0" xfId="0" applyFont="1" applyFill="1" applyAlignment="1">
      <alignment horizontal="right"/>
    </xf>
    <xf numFmtId="166" fontId="8" fillId="0" borderId="25" xfId="1" applyNumberFormat="1" applyFont="1" applyFill="1" applyBorder="1"/>
    <xf numFmtId="0" fontId="8" fillId="3" borderId="33" xfId="0" applyFont="1" applyFill="1" applyBorder="1" applyAlignment="1">
      <alignment horizontal="left"/>
    </xf>
    <xf numFmtId="0" fontId="8" fillId="4" borderId="24" xfId="0" applyFont="1" applyFill="1" applyBorder="1" applyAlignment="1">
      <alignment horizontal="left"/>
    </xf>
    <xf numFmtId="0" fontId="8" fillId="4" borderId="0" xfId="0" applyFont="1" applyFill="1" applyAlignment="1">
      <alignment horizontal="right"/>
    </xf>
    <xf numFmtId="0" fontId="0" fillId="0" borderId="32" xfId="0" applyBorder="1" applyAlignment="1">
      <alignment horizontal="left"/>
    </xf>
    <xf numFmtId="0" fontId="8" fillId="4" borderId="33" xfId="0" applyFont="1" applyFill="1" applyBorder="1" applyAlignment="1">
      <alignment horizontal="left"/>
    </xf>
    <xf numFmtId="0" fontId="11" fillId="0" borderId="34" xfId="0" applyFont="1" applyBorder="1" applyAlignment="1">
      <alignment horizontal="right"/>
    </xf>
    <xf numFmtId="0" fontId="11" fillId="8" borderId="28" xfId="0" applyFont="1" applyFill="1" applyBorder="1" applyAlignment="1">
      <alignment horizontal="left"/>
    </xf>
    <xf numFmtId="0" fontId="0" fillId="6" borderId="8" xfId="0" applyFill="1" applyBorder="1" applyAlignment="1">
      <alignment horizontal="left"/>
    </xf>
    <xf numFmtId="0" fontId="10" fillId="0" borderId="0" xfId="0" applyFont="1" applyAlignment="1">
      <alignment vertical="top" wrapText="1"/>
    </xf>
    <xf numFmtId="166" fontId="8" fillId="2" borderId="35" xfId="1" applyNumberFormat="1" applyFont="1" applyFill="1" applyBorder="1" applyAlignment="1">
      <alignment horizontal="center" wrapText="1"/>
    </xf>
    <xf numFmtId="166" fontId="8" fillId="2" borderId="1" xfId="1" applyNumberFormat="1" applyFont="1" applyFill="1" applyBorder="1" applyAlignment="1">
      <alignment horizontal="center"/>
    </xf>
    <xf numFmtId="166" fontId="8" fillId="2" borderId="36" xfId="1" applyNumberFormat="1" applyFont="1" applyFill="1" applyBorder="1" applyAlignment="1">
      <alignment horizontal="center"/>
    </xf>
    <xf numFmtId="0" fontId="13" fillId="2" borderId="7" xfId="0" applyFont="1" applyFill="1" applyBorder="1"/>
    <xf numFmtId="166" fontId="8" fillId="2" borderId="37" xfId="1" applyNumberFormat="1" applyFont="1" applyFill="1" applyBorder="1" applyAlignment="1">
      <alignment horizontal="right"/>
    </xf>
    <xf numFmtId="166" fontId="8" fillId="0" borderId="7" xfId="1" applyNumberFormat="1" applyFont="1" applyFill="1" applyBorder="1"/>
    <xf numFmtId="0" fontId="0" fillId="6" borderId="8" xfId="0" applyFill="1" applyBorder="1" applyAlignment="1">
      <alignment horizontal="right"/>
    </xf>
    <xf numFmtId="0" fontId="7" fillId="9" borderId="0" xfId="0" applyFont="1" applyFill="1" applyAlignment="1">
      <alignment horizontal="right"/>
    </xf>
    <xf numFmtId="9" fontId="6" fillId="10" borderId="38" xfId="2" applyFont="1" applyFill="1" applyBorder="1" applyAlignment="1">
      <alignment horizontal="center"/>
    </xf>
    <xf numFmtId="9" fontId="6" fillId="10" borderId="39" xfId="2" applyFont="1" applyFill="1" applyBorder="1" applyAlignment="1">
      <alignment horizontal="center"/>
    </xf>
    <xf numFmtId="0" fontId="0" fillId="0" borderId="0" xfId="0" applyAlignment="1">
      <alignment horizontal="right" vertical="top"/>
    </xf>
    <xf numFmtId="0" fontId="0" fillId="0" borderId="0" xfId="0" applyAlignment="1">
      <alignment vertical="top"/>
    </xf>
    <xf numFmtId="0" fontId="15" fillId="0" borderId="0" xfId="0" applyFont="1" applyAlignment="1">
      <alignment vertical="top"/>
    </xf>
    <xf numFmtId="0" fontId="15" fillId="2" borderId="7" xfId="0" applyFont="1" applyFill="1" applyBorder="1" applyAlignment="1">
      <alignment vertical="top"/>
    </xf>
    <xf numFmtId="0" fontId="15" fillId="2" borderId="0" xfId="0" applyFont="1" applyFill="1" applyAlignment="1">
      <alignment vertical="top"/>
    </xf>
    <xf numFmtId="0" fontId="0" fillId="2" borderId="0" xfId="0" applyFill="1" applyAlignment="1">
      <alignment vertical="top"/>
    </xf>
    <xf numFmtId="0" fontId="12" fillId="2" borderId="0" xfId="0" applyFont="1" applyFill="1" applyAlignment="1">
      <alignment vertical="top"/>
    </xf>
    <xf numFmtId="0" fontId="0" fillId="11" borderId="0" xfId="0" applyFill="1" applyAlignment="1">
      <alignment horizontal="right" vertical="top"/>
    </xf>
    <xf numFmtId="0" fontId="8" fillId="11" borderId="0" xfId="0" applyFont="1" applyFill="1" applyAlignment="1">
      <alignment vertical="top"/>
    </xf>
    <xf numFmtId="0" fontId="0" fillId="11" borderId="0" xfId="0" applyFill="1" applyAlignment="1">
      <alignment vertical="top"/>
    </xf>
    <xf numFmtId="0" fontId="0" fillId="2" borderId="7" xfId="0" applyFill="1" applyBorder="1" applyAlignment="1">
      <alignment vertical="top"/>
    </xf>
    <xf numFmtId="0" fontId="0" fillId="0" borderId="0" xfId="0" quotePrefix="1" applyAlignment="1">
      <alignment vertical="top"/>
    </xf>
    <xf numFmtId="0" fontId="8" fillId="2" borderId="0" xfId="0" applyFont="1" applyFill="1" applyAlignment="1">
      <alignment horizontal="right" vertical="top"/>
    </xf>
    <xf numFmtId="0" fontId="11" fillId="2" borderId="0" xfId="0" applyFont="1" applyFill="1" applyAlignment="1">
      <alignment vertical="top"/>
    </xf>
    <xf numFmtId="0" fontId="0" fillId="2" borderId="0" xfId="0" applyFill="1" applyAlignment="1">
      <alignment vertical="top" wrapText="1"/>
    </xf>
    <xf numFmtId="0" fontId="8" fillId="2" borderId="0" xfId="0" applyFont="1" applyFill="1" applyAlignment="1">
      <alignment vertical="top"/>
    </xf>
    <xf numFmtId="0" fontId="0" fillId="0" borderId="0" xfId="0" applyAlignment="1">
      <alignment horizontal="left" vertical="top"/>
    </xf>
    <xf numFmtId="0" fontId="0" fillId="2" borderId="0" xfId="0" quotePrefix="1" applyFill="1" applyAlignment="1">
      <alignment vertical="top"/>
    </xf>
    <xf numFmtId="0" fontId="16" fillId="2" borderId="0" xfId="0" applyFont="1" applyFill="1" applyAlignment="1">
      <alignment vertical="top" wrapText="1"/>
    </xf>
    <xf numFmtId="0" fontId="10" fillId="0" borderId="0" xfId="0" applyFont="1" applyAlignment="1">
      <alignment horizontal="right" vertical="top"/>
    </xf>
    <xf numFmtId="0" fontId="17" fillId="2" borderId="0" xfId="0" applyFont="1" applyFill="1" applyAlignment="1">
      <alignment vertical="top" wrapText="1"/>
    </xf>
    <xf numFmtId="0" fontId="9" fillId="0" borderId="0" xfId="0" applyFont="1" applyAlignment="1">
      <alignment vertical="top"/>
    </xf>
    <xf numFmtId="0" fontId="9" fillId="2" borderId="7" xfId="0" applyFont="1" applyFill="1" applyBorder="1" applyAlignment="1">
      <alignment vertical="top"/>
    </xf>
    <xf numFmtId="0" fontId="9" fillId="2" borderId="0" xfId="0" applyFont="1" applyFill="1" applyAlignment="1">
      <alignment vertical="top"/>
    </xf>
    <xf numFmtId="0" fontId="9" fillId="2" borderId="0" xfId="0" applyFont="1" applyFill="1" applyAlignment="1">
      <alignment vertical="top" wrapText="1"/>
    </xf>
    <xf numFmtId="0" fontId="8" fillId="0" borderId="0" xfId="0" applyFont="1" applyAlignment="1">
      <alignment vertical="top"/>
    </xf>
    <xf numFmtId="0" fontId="8" fillId="0" borderId="0" xfId="0" applyFont="1" applyAlignment="1">
      <alignment horizontal="right" vertical="top"/>
    </xf>
    <xf numFmtId="0" fontId="18" fillId="2" borderId="7" xfId="0" applyFont="1" applyFill="1" applyBorder="1"/>
    <xf numFmtId="0" fontId="7" fillId="9" borderId="30" xfId="0" applyFont="1" applyFill="1" applyBorder="1" applyAlignment="1">
      <alignment horizontal="center"/>
    </xf>
    <xf numFmtId="166" fontId="6" fillId="0" borderId="1" xfId="1" applyNumberFormat="1" applyFont="1" applyFill="1" applyBorder="1"/>
    <xf numFmtId="0" fontId="19" fillId="8" borderId="0" xfId="0" applyFont="1" applyFill="1"/>
    <xf numFmtId="0" fontId="19" fillId="8" borderId="0" xfId="0" applyFont="1" applyFill="1" applyAlignment="1">
      <alignment horizontal="right"/>
    </xf>
    <xf numFmtId="0" fontId="0" fillId="8" borderId="0" xfId="0" applyFill="1"/>
    <xf numFmtId="166" fontId="11" fillId="8" borderId="40" xfId="0" applyNumberFormat="1" applyFont="1" applyFill="1" applyBorder="1"/>
    <xf numFmtId="0" fontId="11" fillId="8" borderId="0" xfId="0" applyFont="1" applyFill="1"/>
    <xf numFmtId="166" fontId="11" fillId="8" borderId="41" xfId="0" applyNumberFormat="1" applyFont="1" applyFill="1" applyBorder="1"/>
    <xf numFmtId="166" fontId="8" fillId="2" borderId="0" xfId="1" applyNumberFormat="1" applyFont="1" applyFill="1" applyBorder="1" applyAlignment="1">
      <alignment horizontal="center"/>
    </xf>
    <xf numFmtId="166" fontId="8" fillId="2" borderId="9" xfId="1" applyNumberFormat="1" applyFont="1" applyFill="1" applyBorder="1" applyAlignment="1">
      <alignment horizontal="center"/>
    </xf>
    <xf numFmtId="166" fontId="8" fillId="2" borderId="7" xfId="1" applyNumberFormat="1" applyFont="1" applyFill="1" applyBorder="1" applyAlignment="1">
      <alignment horizontal="right"/>
    </xf>
    <xf numFmtId="166" fontId="8" fillId="2" borderId="0" xfId="1" applyNumberFormat="1" applyFont="1" applyFill="1" applyBorder="1" applyAlignment="1">
      <alignment horizontal="center" wrapText="1"/>
    </xf>
    <xf numFmtId="166" fontId="8" fillId="12" borderId="25" xfId="1" applyNumberFormat="1" applyFont="1" applyFill="1" applyBorder="1"/>
    <xf numFmtId="166" fontId="8" fillId="0" borderId="7" xfId="1" applyNumberFormat="1" applyFont="1" applyFill="1" applyBorder="1" applyAlignment="1">
      <alignment horizontal="center" wrapText="1"/>
    </xf>
    <xf numFmtId="166" fontId="8" fillId="0" borderId="0"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9" xfId="1" applyNumberFormat="1" applyFont="1" applyFill="1" applyBorder="1" applyAlignment="1">
      <alignment horizontal="right"/>
    </xf>
    <xf numFmtId="166" fontId="8" fillId="0" borderId="0" xfId="1" applyNumberFormat="1" applyFont="1" applyFill="1" applyBorder="1" applyAlignment="1">
      <alignment horizontal="center" wrapText="1"/>
    </xf>
    <xf numFmtId="166" fontId="6" fillId="12" borderId="7" xfId="1" applyNumberFormat="1" applyFont="1" applyFill="1" applyBorder="1" applyAlignment="1">
      <alignment horizontal="right"/>
    </xf>
    <xf numFmtId="166" fontId="6" fillId="12" borderId="9" xfId="1" applyNumberFormat="1" applyFont="1" applyFill="1" applyBorder="1" applyAlignment="1">
      <alignment horizontal="right"/>
    </xf>
    <xf numFmtId="0" fontId="0" fillId="12" borderId="24" xfId="0" applyFill="1" applyBorder="1" applyAlignment="1">
      <alignment horizontal="left"/>
    </xf>
    <xf numFmtId="0" fontId="0" fillId="12" borderId="0" xfId="0" applyFill="1" applyAlignment="1">
      <alignment horizontal="right"/>
    </xf>
    <xf numFmtId="166" fontId="6" fillId="12" borderId="0" xfId="1" applyNumberFormat="1" applyFont="1" applyFill="1" applyBorder="1" applyAlignment="1">
      <alignment horizontal="right"/>
    </xf>
    <xf numFmtId="166" fontId="6" fillId="12" borderId="7" xfId="1" applyNumberFormat="1" applyFont="1" applyFill="1" applyBorder="1"/>
    <xf numFmtId="0" fontId="8" fillId="12" borderId="33" xfId="0" applyFont="1" applyFill="1" applyBorder="1" applyAlignment="1">
      <alignment horizontal="left"/>
    </xf>
    <xf numFmtId="0" fontId="8" fillId="12" borderId="18" xfId="0" applyFont="1" applyFill="1" applyBorder="1" applyAlignment="1">
      <alignment horizontal="right"/>
    </xf>
    <xf numFmtId="166" fontId="8" fillId="12" borderId="19" xfId="1" applyNumberFormat="1" applyFont="1" applyFill="1" applyBorder="1"/>
    <xf numFmtId="166" fontId="8" fillId="12" borderId="18" xfId="1" applyNumberFormat="1" applyFont="1" applyFill="1" applyBorder="1"/>
    <xf numFmtId="166" fontId="8" fillId="12" borderId="20" xfId="1" applyNumberFormat="1" applyFont="1" applyFill="1" applyBorder="1"/>
    <xf numFmtId="166" fontId="6" fillId="12" borderId="25" xfId="1" applyNumberFormat="1" applyFont="1" applyFill="1" applyBorder="1"/>
    <xf numFmtId="0" fontId="8" fillId="12" borderId="0" xfId="0" applyFont="1" applyFill="1" applyAlignment="1">
      <alignment horizontal="left"/>
    </xf>
    <xf numFmtId="0" fontId="8" fillId="12" borderId="0" xfId="0" applyFont="1" applyFill="1" applyAlignment="1">
      <alignment horizontal="right"/>
    </xf>
    <xf numFmtId="0" fontId="0" fillId="12" borderId="0" xfId="0" applyFill="1"/>
    <xf numFmtId="166" fontId="6" fillId="4" borderId="2" xfId="1" applyNumberFormat="1" applyFont="1" applyFill="1" applyBorder="1"/>
    <xf numFmtId="166" fontId="6" fillId="12" borderId="2" xfId="1" applyNumberFormat="1" applyFont="1" applyFill="1" applyBorder="1"/>
    <xf numFmtId="166" fontId="6" fillId="3" borderId="2" xfId="1" applyNumberFormat="1" applyFont="1" applyFill="1" applyBorder="1"/>
    <xf numFmtId="166" fontId="6" fillId="2" borderId="2" xfId="1" applyNumberFormat="1" applyFont="1" applyFill="1" applyBorder="1"/>
    <xf numFmtId="14" fontId="0" fillId="2" borderId="42" xfId="0" applyNumberFormat="1" applyFill="1" applyBorder="1"/>
    <xf numFmtId="0" fontId="8" fillId="2" borderId="22" xfId="0" applyFont="1" applyFill="1" applyBorder="1" applyAlignment="1">
      <alignment horizontal="left"/>
    </xf>
    <xf numFmtId="0" fontId="8" fillId="2" borderId="0" xfId="0" applyFont="1" applyFill="1" applyAlignment="1">
      <alignment horizontal="left"/>
    </xf>
    <xf numFmtId="0" fontId="0" fillId="0" borderId="0" xfId="0" applyAlignment="1">
      <alignment horizontal="left"/>
    </xf>
    <xf numFmtId="0" fontId="0" fillId="0" borderId="2" xfId="0" applyBorder="1" applyAlignment="1">
      <alignment horizontal="left"/>
    </xf>
    <xf numFmtId="0" fontId="10" fillId="0" borderId="0" xfId="0" applyFont="1" applyAlignment="1">
      <alignment horizontal="left"/>
    </xf>
    <xf numFmtId="0" fontId="0" fillId="0" borderId="15" xfId="0" applyBorder="1" applyAlignment="1">
      <alignment horizontal="left"/>
    </xf>
    <xf numFmtId="0" fontId="8" fillId="7" borderId="12" xfId="0" applyFont="1" applyFill="1" applyBorder="1" applyAlignment="1">
      <alignment horizontal="left"/>
    </xf>
    <xf numFmtId="0" fontId="8" fillId="3" borderId="0" xfId="0" applyFont="1" applyFill="1" applyAlignment="1">
      <alignment horizontal="left"/>
    </xf>
    <xf numFmtId="0" fontId="8" fillId="3" borderId="18" xfId="0" applyFont="1" applyFill="1" applyBorder="1" applyAlignment="1">
      <alignment horizontal="left"/>
    </xf>
    <xf numFmtId="0" fontId="8" fillId="4" borderId="0" xfId="0" applyFont="1" applyFill="1" applyAlignment="1">
      <alignment horizontal="left"/>
    </xf>
    <xf numFmtId="0" fontId="0" fillId="0" borderId="12" xfId="0" applyBorder="1" applyAlignment="1">
      <alignment horizontal="left"/>
    </xf>
    <xf numFmtId="0" fontId="8" fillId="4" borderId="18" xfId="0" applyFont="1" applyFill="1" applyBorder="1" applyAlignment="1">
      <alignment horizontal="left"/>
    </xf>
    <xf numFmtId="0" fontId="8" fillId="12" borderId="18" xfId="0" applyFont="1" applyFill="1" applyBorder="1" applyAlignment="1">
      <alignment horizontal="left"/>
    </xf>
    <xf numFmtId="0" fontId="11" fillId="8" borderId="15" xfId="0" applyFont="1" applyFill="1" applyBorder="1" applyAlignment="1">
      <alignment horizontal="left"/>
    </xf>
    <xf numFmtId="0" fontId="7" fillId="9" borderId="22" xfId="0" applyFont="1" applyFill="1" applyBorder="1"/>
    <xf numFmtId="0" fontId="0" fillId="12" borderId="0" xfId="0" applyFill="1" applyAlignment="1">
      <alignment horizontal="left"/>
    </xf>
    <xf numFmtId="0" fontId="0" fillId="0" borderId="1" xfId="0" applyBorder="1" applyAlignment="1">
      <alignment horizontal="left"/>
    </xf>
    <xf numFmtId="0" fontId="7" fillId="9" borderId="15" xfId="0" applyFont="1" applyFill="1" applyBorder="1"/>
    <xf numFmtId="166" fontId="8" fillId="2" borderId="7" xfId="1" applyNumberFormat="1" applyFont="1" applyFill="1" applyBorder="1" applyAlignment="1">
      <alignment horizontal="center" wrapText="1"/>
    </xf>
    <xf numFmtId="166" fontId="6" fillId="0" borderId="10" xfId="1" applyNumberFormat="1" applyFont="1" applyBorder="1" applyAlignment="1">
      <alignment horizontal="right"/>
    </xf>
    <xf numFmtId="166" fontId="0" fillId="0" borderId="25" xfId="1" applyNumberFormat="1" applyFont="1" applyFill="1" applyBorder="1"/>
    <xf numFmtId="166" fontId="6" fillId="0" borderId="45" xfId="1" applyNumberFormat="1" applyFont="1" applyFill="1" applyBorder="1"/>
    <xf numFmtId="0" fontId="8" fillId="0" borderId="8" xfId="0" applyFont="1" applyBorder="1" applyAlignment="1">
      <alignment horizontal="right"/>
    </xf>
    <xf numFmtId="166" fontId="0" fillId="0" borderId="9" xfId="1" applyNumberFormat="1" applyFont="1" applyBorder="1" applyAlignment="1">
      <alignment horizontal="right"/>
    </xf>
    <xf numFmtId="0" fontId="0" fillId="6" borderId="8" xfId="0" applyFill="1" applyBorder="1" applyAlignment="1">
      <alignment horizontal="left" wrapText="1"/>
    </xf>
    <xf numFmtId="166" fontId="0" fillId="6" borderId="7" xfId="1" quotePrefix="1" applyNumberFormat="1" applyFont="1" applyFill="1" applyBorder="1" applyAlignment="1">
      <alignment horizontal="right"/>
    </xf>
    <xf numFmtId="0" fontId="0" fillId="6" borderId="0" xfId="0" applyFill="1"/>
    <xf numFmtId="166" fontId="0" fillId="0" borderId="0" xfId="0" applyNumberFormat="1"/>
    <xf numFmtId="166" fontId="0" fillId="6" borderId="7" xfId="1" applyNumberFormat="1" applyFont="1" applyFill="1" applyBorder="1" applyAlignment="1">
      <alignment horizontal="right"/>
    </xf>
    <xf numFmtId="0" fontId="8" fillId="2" borderId="0" xfId="0" applyFont="1" applyFill="1" applyAlignment="1">
      <alignment horizontal="right"/>
    </xf>
    <xf numFmtId="0" fontId="8" fillId="3" borderId="0" xfId="0" applyFont="1" applyFill="1" applyAlignment="1">
      <alignment horizontal="right"/>
    </xf>
    <xf numFmtId="0" fontId="8" fillId="4" borderId="0" xfId="0" applyFont="1" applyFill="1" applyAlignment="1">
      <alignment horizontal="right"/>
    </xf>
    <xf numFmtId="166" fontId="8" fillId="2" borderId="43" xfId="1" applyNumberFormat="1" applyFont="1" applyFill="1" applyBorder="1" applyAlignment="1">
      <alignment horizontal="center" wrapText="1"/>
    </xf>
    <xf numFmtId="166" fontId="8" fillId="2" borderId="44" xfId="1" applyNumberFormat="1" applyFont="1" applyFill="1" applyBorder="1" applyAlignment="1">
      <alignment horizontal="center" wrapText="1"/>
    </xf>
    <xf numFmtId="0" fontId="7" fillId="9" borderId="30" xfId="0" applyFont="1" applyFill="1" applyBorder="1" applyAlignment="1">
      <alignment horizontal="center"/>
    </xf>
    <xf numFmtId="0" fontId="7" fillId="9" borderId="31" xfId="0" applyFont="1" applyFill="1" applyBorder="1" applyAlignment="1">
      <alignment horizontal="center"/>
    </xf>
    <xf numFmtId="166" fontId="8" fillId="2" borderId="43" xfId="1" applyNumberFormat="1" applyFont="1" applyFill="1" applyBorder="1" applyAlignment="1">
      <alignment horizontal="center"/>
    </xf>
    <xf numFmtId="166" fontId="8" fillId="2" borderId="44" xfId="1" applyNumberFormat="1" applyFont="1" applyFill="1" applyBorder="1" applyAlignment="1">
      <alignment horizontal="center"/>
    </xf>
  </cellXfs>
  <cellStyles count="3">
    <cellStyle name="Čiarka" xfId="1" builtinId="3"/>
    <cellStyle name="Normálna" xfId="0" builtinId="0"/>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1043940</xdr:colOff>
      <xdr:row>0</xdr:row>
      <xdr:rowOff>154305</xdr:rowOff>
    </xdr:from>
    <xdr:to>
      <xdr:col>5</xdr:col>
      <xdr:colOff>531495</xdr:colOff>
      <xdr:row>7</xdr:row>
      <xdr:rowOff>30480</xdr:rowOff>
    </xdr:to>
    <xdr:pic>
      <xdr:nvPicPr>
        <xdr:cNvPr id="4104" name="Bildobjekt 4">
          <a:extLst>
            <a:ext uri="{FF2B5EF4-FFF2-40B4-BE49-F238E27FC236}">
              <a16:creationId xmlns:a16="http://schemas.microsoft.com/office/drawing/2014/main" id="{E52A0AA4-393B-4E4A-911D-C6103ACCB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6840" y="154305"/>
          <a:ext cx="94488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9525</xdr:colOff>
      <xdr:row>33</xdr:row>
      <xdr:rowOff>9525</xdr:rowOff>
    </xdr:to>
    <xdr:pic>
      <xdr:nvPicPr>
        <xdr:cNvPr id="8207" name="Picture 1">
          <a:extLst>
            <a:ext uri="{FF2B5EF4-FFF2-40B4-BE49-F238E27FC236}">
              <a16:creationId xmlns:a16="http://schemas.microsoft.com/office/drawing/2014/main" id="{BBFD1377-0B22-4546-B9F7-A2530E79B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33</xdr:row>
      <xdr:rowOff>0</xdr:rowOff>
    </xdr:from>
    <xdr:to>
      <xdr:col>2</xdr:col>
      <xdr:colOff>28575</xdr:colOff>
      <xdr:row>33</xdr:row>
      <xdr:rowOff>9525</xdr:rowOff>
    </xdr:to>
    <xdr:pic>
      <xdr:nvPicPr>
        <xdr:cNvPr id="8208" name="Picture 2">
          <a:extLst>
            <a:ext uri="{FF2B5EF4-FFF2-40B4-BE49-F238E27FC236}">
              <a16:creationId xmlns:a16="http://schemas.microsoft.com/office/drawing/2014/main" id="{8F901FE1-6AB5-4060-8627-63436BD6C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00" y="8801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0</xdr:row>
      <xdr:rowOff>142875</xdr:rowOff>
    </xdr:from>
    <xdr:to>
      <xdr:col>1</xdr:col>
      <xdr:colOff>828675</xdr:colOff>
      <xdr:row>4</xdr:row>
      <xdr:rowOff>47625</xdr:rowOff>
    </xdr:to>
    <xdr:pic>
      <xdr:nvPicPr>
        <xdr:cNvPr id="8209" name="Bildobjekt 4">
          <a:extLst>
            <a:ext uri="{FF2B5EF4-FFF2-40B4-BE49-F238E27FC236}">
              <a16:creationId xmlns:a16="http://schemas.microsoft.com/office/drawing/2014/main" id="{A489ABB9-5FE7-4510-B83A-280C657AF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42875"/>
          <a:ext cx="5619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1743075</xdr:colOff>
      <xdr:row>17</xdr:row>
      <xdr:rowOff>219075</xdr:rowOff>
    </xdr:from>
    <xdr:to>
      <xdr:col>1</xdr:col>
      <xdr:colOff>2171700</xdr:colOff>
      <xdr:row>17</xdr:row>
      <xdr:rowOff>790575</xdr:rowOff>
    </xdr:to>
    <xdr:pic>
      <xdr:nvPicPr>
        <xdr:cNvPr id="8210" name="Picture 1">
          <a:extLst>
            <a:ext uri="{FF2B5EF4-FFF2-40B4-BE49-F238E27FC236}">
              <a16:creationId xmlns:a16="http://schemas.microsoft.com/office/drawing/2014/main" id="{02797813-22E1-43D5-B06B-235D7FC3AF9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33600" y="3552825"/>
          <a:ext cx="4286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20</xdr:row>
      <xdr:rowOff>57150</xdr:rowOff>
    </xdr:from>
    <xdr:to>
      <xdr:col>1</xdr:col>
      <xdr:colOff>2257425</xdr:colOff>
      <xdr:row>20</xdr:row>
      <xdr:rowOff>981075</xdr:rowOff>
    </xdr:to>
    <xdr:pic>
      <xdr:nvPicPr>
        <xdr:cNvPr id="8211" name="Picture 2">
          <a:extLst>
            <a:ext uri="{FF2B5EF4-FFF2-40B4-BE49-F238E27FC236}">
              <a16:creationId xmlns:a16="http://schemas.microsoft.com/office/drawing/2014/main" id="{712E09C0-6C21-41F7-B7DC-3BB56BC98D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14450" y="4981575"/>
          <a:ext cx="13335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165" workbookViewId="0">
      <selection activeCell="E31" sqref="E31"/>
    </sheetView>
  </sheetViews>
  <sheetFormatPr baseColWidth="10" defaultColWidth="9.1640625" defaultRowHeight="15" x14ac:dyDescent="0.2"/>
  <cols>
    <col min="1" max="1" width="2.5" customWidth="1"/>
    <col min="2" max="2" width="15.5" customWidth="1"/>
    <col min="3" max="3" width="40" style="1" customWidth="1"/>
    <col min="4" max="4" width="2.5" customWidth="1"/>
    <col min="5" max="5" width="21.1640625" customWidth="1"/>
    <col min="6" max="6" width="8.83203125"/>
    <col min="7" max="7" width="11.83203125" style="15" customWidth="1"/>
    <col min="8" max="8" width="21.83203125" style="3" bestFit="1" customWidth="1"/>
    <col min="9" max="9" width="10.83203125" style="3" bestFit="1" customWidth="1"/>
    <col min="10" max="16384" width="9.1640625" style="3"/>
  </cols>
  <sheetData>
    <row r="1" spans="2:9" ht="21" thickBot="1" x14ac:dyDescent="0.3">
      <c r="B1" s="110" t="s">
        <v>0</v>
      </c>
    </row>
    <row r="2" spans="2:9" ht="16" thickBot="1" x14ac:dyDescent="0.25">
      <c r="I2" s="224"/>
    </row>
    <row r="3" spans="2:9" x14ac:dyDescent="0.2">
      <c r="B3" s="2" t="s">
        <v>1</v>
      </c>
      <c r="C3" s="155"/>
    </row>
    <row r="4" spans="2:9" ht="16" x14ac:dyDescent="0.2">
      <c r="B4" s="2" t="s">
        <v>2</v>
      </c>
      <c r="C4" s="249" t="s">
        <v>222</v>
      </c>
    </row>
    <row r="5" spans="2:9" x14ac:dyDescent="0.2">
      <c r="B5" s="2" t="s">
        <v>3</v>
      </c>
      <c r="C5" s="147" t="s">
        <v>219</v>
      </c>
    </row>
    <row r="6" spans="2:9" x14ac:dyDescent="0.2">
      <c r="B6" s="2" t="s">
        <v>4</v>
      </c>
      <c r="C6" s="147">
        <v>1</v>
      </c>
    </row>
    <row r="7" spans="2:9" x14ac:dyDescent="0.2">
      <c r="B7" s="2" t="s">
        <v>5</v>
      </c>
      <c r="C7" s="147" t="s">
        <v>217</v>
      </c>
    </row>
    <row r="8" spans="2:9" x14ac:dyDescent="0.2">
      <c r="B8" s="2" t="s">
        <v>6</v>
      </c>
      <c r="C8" s="147">
        <v>0.89</v>
      </c>
    </row>
    <row r="10" spans="2:9" ht="32" x14ac:dyDescent="0.2">
      <c r="B10" s="4" t="s">
        <v>7</v>
      </c>
      <c r="C10" s="129" t="s">
        <v>8</v>
      </c>
      <c r="D10" s="4"/>
      <c r="E10" s="102" t="s">
        <v>9</v>
      </c>
    </row>
    <row r="11" spans="2:9" x14ac:dyDescent="0.2">
      <c r="B11" s="1" t="s">
        <v>10</v>
      </c>
      <c r="C11" s="1" t="s">
        <v>11</v>
      </c>
      <c r="E11" s="22">
        <f>'Detailed Budget'!AE12</f>
        <v>6516.8539325842694</v>
      </c>
    </row>
    <row r="12" spans="2:9" x14ac:dyDescent="0.2">
      <c r="B12" s="1" t="s">
        <v>12</v>
      </c>
      <c r="C12" s="1" t="s">
        <v>13</v>
      </c>
      <c r="E12" s="22">
        <v>0</v>
      </c>
    </row>
    <row r="13" spans="2:9" x14ac:dyDescent="0.2">
      <c r="B13" s="1" t="s">
        <v>14</v>
      </c>
      <c r="C13" s="1" t="s">
        <v>15</v>
      </c>
      <c r="E13" s="22">
        <f>'Detailed Budget'!AE25</f>
        <v>0</v>
      </c>
    </row>
    <row r="14" spans="2:9" x14ac:dyDescent="0.2">
      <c r="B14" s="1" t="s">
        <v>16</v>
      </c>
      <c r="C14" s="1" t="s">
        <v>17</v>
      </c>
      <c r="E14" s="188">
        <f>'Detailed Budget'!AE37</f>
        <v>0</v>
      </c>
    </row>
    <row r="15" spans="2:9" x14ac:dyDescent="0.2">
      <c r="B15" s="254" t="s">
        <v>18</v>
      </c>
      <c r="C15" s="254"/>
      <c r="E15" s="223">
        <f>SUM(E11:E14)</f>
        <v>6516.8539325842694</v>
      </c>
    </row>
    <row r="16" spans="2:9" ht="6.75" customHeight="1" x14ac:dyDescent="0.2">
      <c r="E16" s="32"/>
    </row>
    <row r="17" spans="2:5" ht="15" customHeight="1" x14ac:dyDescent="0.2">
      <c r="B17" s="5" t="s">
        <v>19</v>
      </c>
      <c r="C17" s="138" t="s">
        <v>20</v>
      </c>
      <c r="D17" s="5"/>
      <c r="E17" s="103"/>
    </row>
    <row r="18" spans="2:5" x14ac:dyDescent="0.2">
      <c r="B18" s="1" t="s">
        <v>21</v>
      </c>
      <c r="C18" s="1" t="s">
        <v>22</v>
      </c>
      <c r="E18" s="188">
        <f>'Detailed Budget'!AE43</f>
        <v>0</v>
      </c>
    </row>
    <row r="19" spans="2:5" ht="15.75" customHeight="1" x14ac:dyDescent="0.2">
      <c r="B19" s="255" t="s">
        <v>23</v>
      </c>
      <c r="C19" s="255"/>
      <c r="E19" s="222">
        <f>E18</f>
        <v>0</v>
      </c>
    </row>
    <row r="20" spans="2:5" ht="6" customHeight="1" x14ac:dyDescent="0.2">
      <c r="E20" s="32"/>
    </row>
    <row r="21" spans="2:5" x14ac:dyDescent="0.2">
      <c r="B21" s="6" t="s">
        <v>24</v>
      </c>
      <c r="C21" s="142" t="s">
        <v>25</v>
      </c>
      <c r="D21" s="6"/>
      <c r="E21" s="105"/>
    </row>
    <row r="22" spans="2:5" x14ac:dyDescent="0.2">
      <c r="B22" s="1" t="s">
        <v>26</v>
      </c>
      <c r="C22" s="1" t="s">
        <v>27</v>
      </c>
      <c r="E22" s="22">
        <f>'Detailed Budget'!AE47</f>
        <v>483.14606741573033</v>
      </c>
    </row>
    <row r="23" spans="2:5" x14ac:dyDescent="0.2">
      <c r="B23" s="1" t="s">
        <v>28</v>
      </c>
      <c r="C23" s="1" t="s">
        <v>29</v>
      </c>
      <c r="E23" s="188">
        <f>'Detailed Budget'!AE48</f>
        <v>0</v>
      </c>
    </row>
    <row r="24" spans="2:5" x14ac:dyDescent="0.2">
      <c r="B24" s="256" t="s">
        <v>30</v>
      </c>
      <c r="C24" s="256"/>
      <c r="E24" s="220">
        <f>SUM(E22:E23)</f>
        <v>483.14606741573033</v>
      </c>
    </row>
    <row r="25" spans="2:5" x14ac:dyDescent="0.2">
      <c r="B25" s="108"/>
      <c r="C25" s="35"/>
      <c r="E25" s="109"/>
    </row>
    <row r="26" spans="2:5" x14ac:dyDescent="0.2">
      <c r="B26" s="217" t="s">
        <v>31</v>
      </c>
      <c r="C26" s="218" t="s">
        <v>32</v>
      </c>
      <c r="D26" s="219"/>
      <c r="E26" s="221">
        <f>'Detailed Budget'!AE51</f>
        <v>0</v>
      </c>
    </row>
    <row r="27" spans="2:5" x14ac:dyDescent="0.2">
      <c r="B27" s="108"/>
      <c r="C27" s="35"/>
      <c r="E27" s="109"/>
    </row>
    <row r="28" spans="2:5" ht="17" thickBot="1" x14ac:dyDescent="0.25">
      <c r="B28" s="189" t="s">
        <v>33</v>
      </c>
      <c r="C28" s="190" t="s">
        <v>34</v>
      </c>
      <c r="D28" s="191"/>
      <c r="E28" s="192">
        <f>E15+E19+E24+E26</f>
        <v>7000</v>
      </c>
    </row>
    <row r="29" spans="2:5" ht="16" thickTop="1" x14ac:dyDescent="0.2">
      <c r="E29" s="101"/>
    </row>
    <row r="30" spans="2:5" ht="32" x14ac:dyDescent="0.2">
      <c r="B30" s="106" t="s">
        <v>35</v>
      </c>
      <c r="C30" s="156" t="s">
        <v>36</v>
      </c>
      <c r="D30" s="106"/>
      <c r="E30" s="107" t="s">
        <v>37</v>
      </c>
    </row>
    <row r="31" spans="2:5" x14ac:dyDescent="0.2">
      <c r="B31" t="s">
        <v>38</v>
      </c>
      <c r="C31" s="1" t="s">
        <v>39</v>
      </c>
      <c r="E31" s="34">
        <v>7000</v>
      </c>
    </row>
    <row r="32" spans="2:5" x14ac:dyDescent="0.2">
      <c r="B32" t="s">
        <v>40</v>
      </c>
      <c r="C32" s="1" t="s">
        <v>41</v>
      </c>
      <c r="E32" s="104">
        <f>'Detailed Budget'!AE68</f>
        <v>0</v>
      </c>
    </row>
    <row r="33" spans="2:5" ht="17" thickBot="1" x14ac:dyDescent="0.25">
      <c r="B33" s="193" t="s">
        <v>35</v>
      </c>
      <c r="C33" s="190" t="s">
        <v>42</v>
      </c>
      <c r="D33" s="193"/>
      <c r="E33" s="194">
        <f>SUM(E31:E32)</f>
        <v>7000</v>
      </c>
    </row>
    <row r="34" spans="2:5" ht="16" thickTop="1" x14ac:dyDescent="0.2"/>
  </sheetData>
  <mergeCells count="3">
    <mergeCell ref="B15:C15"/>
    <mergeCell ref="B19:C19"/>
    <mergeCell ref="B24:C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70"/>
  <sheetViews>
    <sheetView view="pageBreakPreview" zoomScale="125" zoomScaleNormal="85" zoomScaleSheetLayoutView="100" workbookViewId="0">
      <pane ySplit="5" topLeftCell="A6" activePane="bottomLeft" state="frozen"/>
      <selection pane="bottomLeft" activeCell="AE59" sqref="AE59"/>
    </sheetView>
  </sheetViews>
  <sheetFormatPr baseColWidth="10" defaultColWidth="9.1640625" defaultRowHeight="15" outlineLevelCol="1" x14ac:dyDescent="0.2"/>
  <cols>
    <col min="1" max="1" width="3.83203125" customWidth="1"/>
    <col min="2" max="3" width="11" customWidth="1"/>
    <col min="4" max="4" width="54.6640625" style="1" customWidth="1"/>
    <col min="5" max="6" width="12.83203125" style="32" customWidth="1" outlineLevel="1"/>
    <col min="7" max="7" width="11.83203125" style="32" customWidth="1" outlineLevel="1"/>
    <col min="8" max="8" width="14.83203125" style="32" customWidth="1"/>
    <col min="9" max="9" width="12.83203125" style="32" customWidth="1"/>
    <col min="10" max="12" width="12.83203125" style="32" hidden="1" customWidth="1" outlineLevel="1"/>
    <col min="13" max="13" width="14" style="32" hidden="1" customWidth="1" collapsed="1"/>
    <col min="14" max="14" width="12.83203125" style="32" hidden="1" customWidth="1"/>
    <col min="15" max="17" width="11.83203125" style="32" hidden="1" customWidth="1" outlineLevel="1"/>
    <col min="18" max="18" width="14" style="32" hidden="1" customWidth="1" collapsed="1"/>
    <col min="19" max="19" width="12.83203125" style="32" hidden="1" customWidth="1"/>
    <col min="20" max="22" width="13.1640625" style="32" hidden="1" customWidth="1" outlineLevel="1"/>
    <col min="23" max="23" width="14" style="32" hidden="1" customWidth="1" collapsed="1"/>
    <col min="24" max="24" width="12.83203125" style="32" hidden="1" customWidth="1"/>
    <col min="25" max="27" width="13.1640625" style="32" hidden="1" customWidth="1" outlineLevel="1"/>
    <col min="28" max="28" width="14" style="32" hidden="1" customWidth="1" collapsed="1"/>
    <col min="29" max="29" width="12.83203125" style="32" hidden="1" customWidth="1"/>
    <col min="30" max="30" width="14" style="32" customWidth="1" collapsed="1"/>
    <col min="31" max="31" width="12.83203125" style="32" customWidth="1"/>
    <col min="32" max="32" width="73.83203125" style="22" customWidth="1"/>
    <col min="33" max="33" width="16.5" style="22" customWidth="1"/>
    <col min="34" max="34" width="9.1640625" style="44"/>
    <col min="35" max="35" width="9.1640625" style="42"/>
    <col min="36" max="36" width="10.83203125" style="42" bestFit="1" customWidth="1"/>
    <col min="37" max="16384" width="9.1640625" style="42"/>
  </cols>
  <sheetData>
    <row r="1" spans="2:36" ht="20" x14ac:dyDescent="0.25">
      <c r="B1" s="110" t="s">
        <v>43</v>
      </c>
      <c r="C1" s="110"/>
    </row>
    <row r="2" spans="2:36" ht="20" x14ac:dyDescent="0.25">
      <c r="B2" s="110" t="s">
        <v>220</v>
      </c>
      <c r="C2" s="110"/>
    </row>
    <row r="3" spans="2:36" ht="16" thickBot="1" x14ac:dyDescent="0.25">
      <c r="B3" s="72" t="s">
        <v>44</v>
      </c>
      <c r="C3" s="72"/>
    </row>
    <row r="4" spans="2:36" ht="29.25" customHeight="1" x14ac:dyDescent="0.2">
      <c r="B4" s="123"/>
      <c r="C4" s="225"/>
      <c r="D4" s="124"/>
      <c r="E4" s="125" t="s">
        <v>45</v>
      </c>
      <c r="F4" s="126" t="s">
        <v>46</v>
      </c>
      <c r="G4" s="127" t="s">
        <v>47</v>
      </c>
      <c r="H4" s="261" t="s">
        <v>48</v>
      </c>
      <c r="I4" s="262"/>
      <c r="J4" s="125" t="s">
        <v>49</v>
      </c>
      <c r="K4" s="126" t="s">
        <v>46</v>
      </c>
      <c r="L4" s="127" t="s">
        <v>47</v>
      </c>
      <c r="M4" s="261" t="s">
        <v>50</v>
      </c>
      <c r="N4" s="262"/>
      <c r="O4" s="125" t="s">
        <v>49</v>
      </c>
      <c r="P4" s="126" t="s">
        <v>46</v>
      </c>
      <c r="Q4" s="127" t="s">
        <v>47</v>
      </c>
      <c r="R4" s="261" t="s">
        <v>51</v>
      </c>
      <c r="S4" s="262"/>
      <c r="T4" s="125" t="s">
        <v>49</v>
      </c>
      <c r="U4" s="126" t="s">
        <v>46</v>
      </c>
      <c r="V4" s="127" t="s">
        <v>47</v>
      </c>
      <c r="W4" s="261" t="s">
        <v>52</v>
      </c>
      <c r="X4" s="262"/>
      <c r="Y4" s="125" t="s">
        <v>49</v>
      </c>
      <c r="Z4" s="126" t="s">
        <v>46</v>
      </c>
      <c r="AA4" s="127" t="s">
        <v>47</v>
      </c>
      <c r="AB4" s="261" t="s">
        <v>53</v>
      </c>
      <c r="AC4" s="262"/>
      <c r="AD4" s="257" t="s">
        <v>54</v>
      </c>
      <c r="AE4" s="258"/>
      <c r="AF4" s="114" t="s">
        <v>55</v>
      </c>
      <c r="AG4" s="19"/>
      <c r="AH4" s="71"/>
      <c r="AJ4" s="46"/>
    </row>
    <row r="5" spans="2:36" x14ac:dyDescent="0.2">
      <c r="B5" s="128"/>
      <c r="C5" s="226" t="s">
        <v>56</v>
      </c>
      <c r="D5" s="129"/>
      <c r="E5" s="149"/>
      <c r="F5" s="150" t="s">
        <v>57</v>
      </c>
      <c r="G5" s="151"/>
      <c r="H5" s="153" t="s">
        <v>58</v>
      </c>
      <c r="I5" s="100" t="s">
        <v>59</v>
      </c>
      <c r="J5" s="149"/>
      <c r="K5" s="150" t="s">
        <v>57</v>
      </c>
      <c r="L5" s="151"/>
      <c r="M5" s="153" t="s">
        <v>58</v>
      </c>
      <c r="N5" s="100" t="s">
        <v>59</v>
      </c>
      <c r="O5" s="149"/>
      <c r="P5" s="150" t="s">
        <v>57</v>
      </c>
      <c r="Q5" s="151"/>
      <c r="R5" s="153" t="s">
        <v>58</v>
      </c>
      <c r="S5" s="100" t="s">
        <v>59</v>
      </c>
      <c r="T5" s="149"/>
      <c r="U5" s="150" t="s">
        <v>57</v>
      </c>
      <c r="V5" s="151"/>
      <c r="W5" s="153" t="s">
        <v>58</v>
      </c>
      <c r="X5" s="100" t="s">
        <v>59</v>
      </c>
      <c r="Y5" s="149"/>
      <c r="Z5" s="150" t="s">
        <v>57</v>
      </c>
      <c r="AA5" s="151"/>
      <c r="AB5" s="153" t="s">
        <v>58</v>
      </c>
      <c r="AC5" s="100" t="s">
        <v>59</v>
      </c>
      <c r="AD5" s="153" t="s">
        <v>58</v>
      </c>
      <c r="AE5" s="100" t="s">
        <v>59</v>
      </c>
      <c r="AF5" s="130"/>
      <c r="AG5" s="19"/>
      <c r="AH5" s="71"/>
      <c r="AJ5" s="46"/>
    </row>
    <row r="6" spans="2:36" x14ac:dyDescent="0.2">
      <c r="B6" s="131"/>
      <c r="C6" s="108"/>
      <c r="D6" s="35"/>
      <c r="E6" s="200"/>
      <c r="F6" s="201"/>
      <c r="G6" s="202"/>
      <c r="H6" s="89"/>
      <c r="I6" s="203"/>
      <c r="J6" s="204"/>
      <c r="K6" s="201"/>
      <c r="L6" s="201"/>
      <c r="M6" s="89"/>
      <c r="N6" s="203"/>
      <c r="O6" s="204"/>
      <c r="P6" s="201"/>
      <c r="Q6" s="201"/>
      <c r="R6" s="89"/>
      <c r="S6" s="203"/>
      <c r="T6" s="204"/>
      <c r="U6" s="201"/>
      <c r="V6" s="201"/>
      <c r="W6" s="89"/>
      <c r="X6" s="203"/>
      <c r="Y6" s="204"/>
      <c r="Z6" s="201"/>
      <c r="AA6" s="201"/>
      <c r="AB6" s="89"/>
      <c r="AC6" s="203"/>
      <c r="AD6" s="89"/>
      <c r="AE6" s="203"/>
      <c r="AF6" s="139"/>
      <c r="AG6" s="19"/>
      <c r="AH6" s="71"/>
      <c r="AJ6" s="46"/>
    </row>
    <row r="7" spans="2:36" x14ac:dyDescent="0.2">
      <c r="B7" s="128" t="s">
        <v>7</v>
      </c>
      <c r="C7" s="226"/>
      <c r="D7" s="129" t="s">
        <v>8</v>
      </c>
      <c r="E7" s="243"/>
      <c r="F7" s="195"/>
      <c r="G7" s="196"/>
      <c r="H7" s="197"/>
      <c r="I7" s="100"/>
      <c r="J7" s="198"/>
      <c r="K7" s="195"/>
      <c r="L7" s="195"/>
      <c r="M7" s="197"/>
      <c r="N7" s="100"/>
      <c r="O7" s="198"/>
      <c r="P7" s="195"/>
      <c r="Q7" s="195"/>
      <c r="R7" s="197"/>
      <c r="S7" s="100"/>
      <c r="T7" s="198"/>
      <c r="U7" s="195"/>
      <c r="V7" s="195"/>
      <c r="W7" s="197"/>
      <c r="X7" s="100"/>
      <c r="Y7" s="198"/>
      <c r="Z7" s="195"/>
      <c r="AA7" s="195"/>
      <c r="AB7" s="197"/>
      <c r="AC7" s="100"/>
      <c r="AD7" s="197"/>
      <c r="AE7" s="100"/>
      <c r="AF7" s="130"/>
      <c r="AG7" s="19"/>
      <c r="AH7" s="71"/>
      <c r="AJ7" s="46"/>
    </row>
    <row r="8" spans="2:36" x14ac:dyDescent="0.2">
      <c r="B8" s="131" t="s">
        <v>10</v>
      </c>
      <c r="C8" s="108"/>
      <c r="D8" s="35" t="s">
        <v>11</v>
      </c>
      <c r="E8" s="66"/>
      <c r="F8" s="69"/>
      <c r="G8" s="23"/>
      <c r="H8" s="66"/>
      <c r="I8" s="23"/>
      <c r="J8" s="69"/>
      <c r="K8" s="69"/>
      <c r="L8" s="69"/>
      <c r="M8" s="66"/>
      <c r="N8" s="23"/>
      <c r="O8" s="69"/>
      <c r="P8" s="69"/>
      <c r="Q8" s="69"/>
      <c r="R8" s="66"/>
      <c r="S8" s="23"/>
      <c r="T8" s="69"/>
      <c r="U8" s="69"/>
      <c r="V8" s="69"/>
      <c r="W8" s="66"/>
      <c r="X8" s="23"/>
      <c r="Y8" s="69"/>
      <c r="Z8" s="69"/>
      <c r="AA8" s="69"/>
      <c r="AB8" s="66"/>
      <c r="AC8" s="23"/>
      <c r="AD8" s="91"/>
      <c r="AE8" s="23"/>
      <c r="AF8" s="118"/>
    </row>
    <row r="9" spans="2:36" x14ac:dyDescent="0.2">
      <c r="B9" s="117" t="s">
        <v>60</v>
      </c>
      <c r="C9" s="227"/>
      <c r="D9" t="s">
        <v>223</v>
      </c>
      <c r="E9" t="s">
        <v>221</v>
      </c>
      <c r="F9">
        <v>5800</v>
      </c>
      <c r="G9" s="248" t="s">
        <v>221</v>
      </c>
      <c r="H9" s="251">
        <v>5800</v>
      </c>
      <c r="I9" s="23">
        <f>H9/'Currency Exchange'!$C$6</f>
        <v>6516.8539325842694</v>
      </c>
      <c r="J9" s="69"/>
      <c r="K9" s="69"/>
      <c r="L9" s="69"/>
      <c r="M9" s="47"/>
      <c r="N9" s="23">
        <f>M9/'Currency Exchange'!$C$6</f>
        <v>0</v>
      </c>
      <c r="O9" s="69"/>
      <c r="P9" s="69"/>
      <c r="Q9" s="69"/>
      <c r="R9" s="47"/>
      <c r="S9" s="23">
        <f>R9/'Currency Exchange'!$C$6</f>
        <v>0</v>
      </c>
      <c r="T9" s="69"/>
      <c r="U9" s="69"/>
      <c r="V9" s="69"/>
      <c r="W9" s="47"/>
      <c r="X9" s="23">
        <f>W9/'Currency Exchange'!$C$6</f>
        <v>0</v>
      </c>
      <c r="Y9" s="69"/>
      <c r="Z9" s="69"/>
      <c r="AA9" s="69"/>
      <c r="AB9" s="47"/>
      <c r="AC9" s="23">
        <f>AB9/'Currency Exchange'!$C$6</f>
        <v>0</v>
      </c>
      <c r="AD9" s="91">
        <f t="shared" ref="AD9:AE11" si="0">H9+M9+R9+W9+AB9</f>
        <v>5800</v>
      </c>
      <c r="AE9" s="23">
        <f t="shared" si="0"/>
        <v>6516.8539325842694</v>
      </c>
      <c r="AF9" s="246"/>
    </row>
    <row r="10" spans="2:36" x14ac:dyDescent="0.2">
      <c r="B10" s="117" t="s">
        <v>61</v>
      </c>
      <c r="C10" s="227"/>
      <c r="D10"/>
      <c r="E10" s="252" t="s">
        <v>221</v>
      </c>
      <c r="F10" t="s">
        <v>221</v>
      </c>
      <c r="G10" s="248" t="s">
        <v>221</v>
      </c>
      <c r="H10" s="251"/>
      <c r="I10" s="23">
        <f>H10/'Currency Exchange'!$C$6</f>
        <v>0</v>
      </c>
      <c r="J10" s="69"/>
      <c r="K10" s="69"/>
      <c r="L10" s="69"/>
      <c r="M10" s="47"/>
      <c r="N10" s="23">
        <f>M10/'Currency Exchange'!$C$6</f>
        <v>0</v>
      </c>
      <c r="O10" s="69"/>
      <c r="P10" s="69"/>
      <c r="Q10" s="69"/>
      <c r="R10" s="47"/>
      <c r="S10" s="23"/>
      <c r="T10" s="69"/>
      <c r="U10" s="69"/>
      <c r="V10" s="69"/>
      <c r="W10" s="47"/>
      <c r="X10" s="23"/>
      <c r="Y10" s="69"/>
      <c r="Z10" s="69"/>
      <c r="AA10" s="69"/>
      <c r="AB10" s="47"/>
      <c r="AC10" s="23"/>
      <c r="AD10" s="91">
        <f t="shared" si="0"/>
        <v>0</v>
      </c>
      <c r="AE10" s="23">
        <f t="shared" si="0"/>
        <v>0</v>
      </c>
      <c r="AF10" s="246"/>
    </row>
    <row r="11" spans="2:36" x14ac:dyDescent="0.2">
      <c r="B11" s="117" t="s">
        <v>63</v>
      </c>
      <c r="C11" s="227"/>
      <c r="D11"/>
      <c r="E11" t="s">
        <v>221</v>
      </c>
      <c r="F11" t="s">
        <v>221</v>
      </c>
      <c r="G11" s="248" t="s">
        <v>221</v>
      </c>
      <c r="H11" s="251"/>
      <c r="I11" s="23">
        <f>H11/'Currency Exchange'!$C$6</f>
        <v>0</v>
      </c>
      <c r="J11" s="69"/>
      <c r="K11" s="69"/>
      <c r="L11" s="69"/>
      <c r="M11" s="47"/>
      <c r="N11" s="23">
        <f>M11/'Currency Exchange'!$C$6</f>
        <v>0</v>
      </c>
      <c r="O11" s="69"/>
      <c r="P11" s="69"/>
      <c r="Q11" s="69"/>
      <c r="R11" s="47"/>
      <c r="S11" s="23"/>
      <c r="T11" s="69"/>
      <c r="U11" s="69"/>
      <c r="V11" s="69"/>
      <c r="W11" s="47"/>
      <c r="X11" s="23"/>
      <c r="Y11" s="69"/>
      <c r="Z11" s="69"/>
      <c r="AA11" s="69"/>
      <c r="AB11" s="47"/>
      <c r="AC11" s="23"/>
      <c r="AD11" s="91">
        <f t="shared" si="0"/>
        <v>0</v>
      </c>
      <c r="AE11" s="23">
        <f t="shared" si="0"/>
        <v>0</v>
      </c>
      <c r="AF11" s="246"/>
    </row>
    <row r="12" spans="2:36" x14ac:dyDescent="0.2">
      <c r="B12" s="119"/>
      <c r="C12" s="228"/>
      <c r="D12" s="247" t="s">
        <v>64</v>
      </c>
      <c r="E12" s="82"/>
      <c r="F12" s="73"/>
      <c r="G12" s="39"/>
      <c r="H12" s="38">
        <f>SUM(H9:H11)</f>
        <v>5800</v>
      </c>
      <c r="I12" s="39">
        <f>SUM(I9:I11)</f>
        <v>6516.8539325842694</v>
      </c>
      <c r="J12" s="73"/>
      <c r="K12" s="73"/>
      <c r="L12" s="73"/>
      <c r="M12" s="38">
        <f>SUM(M9:M11)</f>
        <v>0</v>
      </c>
      <c r="N12" s="39">
        <f>SUM(N9:N11)</f>
        <v>0</v>
      </c>
      <c r="O12" s="73"/>
      <c r="P12" s="73"/>
      <c r="Q12" s="73"/>
      <c r="R12" s="38">
        <f>SUM(R9:R11)</f>
        <v>0</v>
      </c>
      <c r="S12" s="39">
        <f>SUM(S9:S11)</f>
        <v>0</v>
      </c>
      <c r="T12" s="73"/>
      <c r="U12" s="73"/>
      <c r="V12" s="73"/>
      <c r="W12" s="38">
        <f>SUM(W9:W11)</f>
        <v>0</v>
      </c>
      <c r="X12" s="39">
        <f>SUM(X9:X11)</f>
        <v>0</v>
      </c>
      <c r="Y12" s="73"/>
      <c r="Z12" s="73"/>
      <c r="AA12" s="73"/>
      <c r="AB12" s="38">
        <f>SUM(AB9:AB11)</f>
        <v>0</v>
      </c>
      <c r="AC12" s="39">
        <f>SUM(AC9:AC11)</f>
        <v>0</v>
      </c>
      <c r="AD12" s="39">
        <f>SUM(AD9:AD11)</f>
        <v>5800</v>
      </c>
      <c r="AE12" s="39">
        <f>SUM(AE9:AE11)</f>
        <v>6516.8539325842694</v>
      </c>
      <c r="AF12" s="133"/>
      <c r="AG12" s="24"/>
    </row>
    <row r="13" spans="2:36" x14ac:dyDescent="0.2">
      <c r="B13" s="117"/>
      <c r="C13" s="227"/>
      <c r="D13" s="35"/>
      <c r="E13" s="29"/>
      <c r="F13" s="74"/>
      <c r="G13" s="37"/>
      <c r="H13" s="36"/>
      <c r="I13" s="37"/>
      <c r="J13" s="74"/>
      <c r="K13" s="74"/>
      <c r="L13" s="74"/>
      <c r="M13" s="36"/>
      <c r="N13" s="37"/>
      <c r="O13" s="74"/>
      <c r="P13" s="74"/>
      <c r="Q13" s="74"/>
      <c r="R13" s="36"/>
      <c r="S13" s="37"/>
      <c r="T13" s="74"/>
      <c r="U13" s="74"/>
      <c r="V13" s="74"/>
      <c r="W13" s="36"/>
      <c r="X13" s="37"/>
      <c r="Y13" s="74"/>
      <c r="Z13" s="74"/>
      <c r="AA13" s="74"/>
      <c r="AB13" s="36"/>
      <c r="AC13" s="37"/>
      <c r="AD13" s="154"/>
      <c r="AE13" s="37"/>
      <c r="AF13" s="133"/>
      <c r="AG13" s="24"/>
    </row>
    <row r="14" spans="2:36" x14ac:dyDescent="0.2">
      <c r="B14" s="131" t="s">
        <v>12</v>
      </c>
      <c r="C14" s="108"/>
      <c r="D14" s="35" t="s">
        <v>65</v>
      </c>
      <c r="E14" s="20"/>
      <c r="F14" s="34"/>
      <c r="G14" s="21"/>
      <c r="H14" s="20"/>
      <c r="I14" s="21"/>
      <c r="J14" s="34"/>
      <c r="K14" s="34"/>
      <c r="L14" s="34"/>
      <c r="M14" s="20"/>
      <c r="N14" s="21"/>
      <c r="O14" s="34"/>
      <c r="P14" s="34"/>
      <c r="Q14" s="34"/>
      <c r="R14" s="20"/>
      <c r="S14" s="21"/>
      <c r="T14" s="34"/>
      <c r="U14" s="34"/>
      <c r="V14" s="34"/>
      <c r="W14" s="20"/>
      <c r="X14" s="21"/>
      <c r="Y14" s="34"/>
      <c r="Z14" s="34"/>
      <c r="AA14" s="34"/>
      <c r="AB14" s="20"/>
      <c r="AC14" s="21"/>
      <c r="AD14" s="87"/>
      <c r="AE14" s="21"/>
      <c r="AF14" s="118"/>
    </row>
    <row r="15" spans="2:36" x14ac:dyDescent="0.2">
      <c r="B15" s="117"/>
      <c r="C15" s="227"/>
      <c r="D15"/>
      <c r="E15" s="66"/>
      <c r="F15" s="69"/>
      <c r="G15" s="248"/>
      <c r="H15" s="47">
        <f>E15*F15</f>
        <v>0</v>
      </c>
      <c r="I15" s="23">
        <f>H15/'Currency Exchange'!$C$6</f>
        <v>0</v>
      </c>
      <c r="J15" s="66"/>
      <c r="K15" s="69"/>
      <c r="L15" s="69"/>
      <c r="M15" s="47"/>
      <c r="N15" s="23">
        <f>M15/'Currency Exchange'!$C$6</f>
        <v>0</v>
      </c>
      <c r="O15" s="66"/>
      <c r="P15" s="69"/>
      <c r="Q15" s="69"/>
      <c r="R15" s="47"/>
      <c r="S15" s="23">
        <f>R15/'Currency Exchange'!$C$6</f>
        <v>0</v>
      </c>
      <c r="T15" s="69"/>
      <c r="U15" s="69"/>
      <c r="V15" s="69"/>
      <c r="W15" s="47"/>
      <c r="X15" s="23">
        <f>W15/'Currency Exchange'!$C$6</f>
        <v>0</v>
      </c>
      <c r="Y15" s="69"/>
      <c r="Z15" s="69"/>
      <c r="AA15" s="69"/>
      <c r="AB15" s="47"/>
      <c r="AC15" s="23">
        <f>AB15/'Currency Exchange'!$C$6</f>
        <v>0</v>
      </c>
      <c r="AD15" s="91">
        <f t="shared" ref="AD15" si="1">H15+M15+R15+W15+AB15</f>
        <v>0</v>
      </c>
      <c r="AE15" s="23">
        <f t="shared" ref="AE15" si="2">I15+N15+S15+X15+AC15</f>
        <v>0</v>
      </c>
      <c r="AF15" s="245"/>
    </row>
    <row r="16" spans="2:36" x14ac:dyDescent="0.2">
      <c r="B16" s="119"/>
      <c r="C16" s="228"/>
      <c r="D16" s="10" t="s">
        <v>66</v>
      </c>
      <c r="E16" s="38"/>
      <c r="F16" s="75"/>
      <c r="G16" s="40"/>
      <c r="H16" s="38">
        <f>SUM(H15:H15)</f>
        <v>0</v>
      </c>
      <c r="I16" s="40">
        <f>SUM(I15:I15)</f>
        <v>0</v>
      </c>
      <c r="J16" s="75"/>
      <c r="K16" s="75"/>
      <c r="L16" s="75"/>
      <c r="M16" s="38">
        <f>SUM(M15:M15)</f>
        <v>0</v>
      </c>
      <c r="N16" s="40">
        <f>SUM(N15:N15)</f>
        <v>0</v>
      </c>
      <c r="O16" s="75"/>
      <c r="P16" s="75"/>
      <c r="Q16" s="75"/>
      <c r="R16" s="38">
        <f>SUM(R15:R15)</f>
        <v>0</v>
      </c>
      <c r="S16" s="40">
        <f>SUM(S15:S15)</f>
        <v>0</v>
      </c>
      <c r="T16" s="75"/>
      <c r="U16" s="75"/>
      <c r="V16" s="75"/>
      <c r="W16" s="38">
        <f>SUM(W15:W15)</f>
        <v>0</v>
      </c>
      <c r="X16" s="40">
        <f>SUM(X15:X15)</f>
        <v>0</v>
      </c>
      <c r="Y16" s="75"/>
      <c r="Z16" s="75"/>
      <c r="AA16" s="75"/>
      <c r="AB16" s="38">
        <f>SUM(AB15:AB15)</f>
        <v>0</v>
      </c>
      <c r="AC16" s="40">
        <f>SUM(AC15:AC15)</f>
        <v>0</v>
      </c>
      <c r="AD16" s="88">
        <f>SUM(AD15:AD15)</f>
        <v>0</v>
      </c>
      <c r="AE16" s="40">
        <f>I16+N16+S16+X16+AC16</f>
        <v>0</v>
      </c>
      <c r="AF16" s="118"/>
    </row>
    <row r="17" spans="2:32" x14ac:dyDescent="0.2">
      <c r="B17" s="117"/>
      <c r="C17" s="227"/>
      <c r="D17" s="35"/>
      <c r="E17" s="36"/>
      <c r="F17" s="76"/>
      <c r="G17" s="41"/>
      <c r="H17" s="29"/>
      <c r="I17" s="41"/>
      <c r="J17" s="76"/>
      <c r="K17" s="76"/>
      <c r="L17" s="76"/>
      <c r="M17" s="29"/>
      <c r="N17" s="41"/>
      <c r="O17" s="76"/>
      <c r="P17" s="76"/>
      <c r="Q17" s="76"/>
      <c r="R17" s="29"/>
      <c r="S17" s="41"/>
      <c r="T17" s="76"/>
      <c r="U17" s="76"/>
      <c r="V17" s="76"/>
      <c r="W17" s="29"/>
      <c r="X17" s="41"/>
      <c r="Y17" s="76"/>
      <c r="Z17" s="76"/>
      <c r="AA17" s="76"/>
      <c r="AB17" s="29"/>
      <c r="AC17" s="41"/>
      <c r="AD17" s="89"/>
      <c r="AE17" s="41"/>
      <c r="AF17" s="118"/>
    </row>
    <row r="18" spans="2:32" x14ac:dyDescent="0.2">
      <c r="B18" s="131" t="s">
        <v>14</v>
      </c>
      <c r="C18" s="108"/>
      <c r="D18" s="35" t="s">
        <v>15</v>
      </c>
      <c r="E18" s="20"/>
      <c r="F18" s="34"/>
      <c r="G18" s="21"/>
      <c r="H18" s="20"/>
      <c r="I18" s="21"/>
      <c r="J18" s="34"/>
      <c r="K18" s="34"/>
      <c r="L18" s="34"/>
      <c r="M18" s="20"/>
      <c r="N18" s="21"/>
      <c r="O18" s="34"/>
      <c r="P18" s="34"/>
      <c r="Q18" s="34"/>
      <c r="R18" s="20"/>
      <c r="S18" s="21"/>
      <c r="T18" s="34"/>
      <c r="U18" s="34"/>
      <c r="V18" s="34"/>
      <c r="W18" s="20"/>
      <c r="X18" s="21"/>
      <c r="Y18" s="34"/>
      <c r="Z18" s="34"/>
      <c r="AA18" s="34"/>
      <c r="AB18" s="20"/>
      <c r="AC18" s="21"/>
      <c r="AD18" s="87"/>
      <c r="AE18" s="21"/>
      <c r="AF18" s="118"/>
    </row>
    <row r="19" spans="2:32" x14ac:dyDescent="0.2">
      <c r="B19" s="117" t="s">
        <v>67</v>
      </c>
      <c r="C19" s="227"/>
      <c r="D19" s="1" t="s">
        <v>68</v>
      </c>
      <c r="E19" s="66"/>
      <c r="F19" s="69"/>
      <c r="G19" s="248"/>
      <c r="H19" s="47"/>
      <c r="I19" s="23">
        <f>H19/'Currency Exchange'!$C$6</f>
        <v>0</v>
      </c>
      <c r="J19" s="69"/>
      <c r="K19" s="69"/>
      <c r="L19" s="69"/>
      <c r="M19" s="47"/>
      <c r="N19" s="23">
        <f>M19/'Currency Exchange'!$C$6</f>
        <v>0</v>
      </c>
      <c r="O19" s="69"/>
      <c r="P19" s="69"/>
      <c r="Q19" s="69"/>
      <c r="R19" s="47"/>
      <c r="S19" s="23">
        <f>R19/'Currency Exchange'!$C$6</f>
        <v>0</v>
      </c>
      <c r="T19" s="69"/>
      <c r="U19" s="69"/>
      <c r="V19" s="69"/>
      <c r="W19" s="47"/>
      <c r="X19" s="23">
        <f>W19/'Currency Exchange'!$C$6</f>
        <v>0</v>
      </c>
      <c r="Y19" s="69"/>
      <c r="Z19" s="69"/>
      <c r="AA19" s="69"/>
      <c r="AB19" s="47"/>
      <c r="AC19" s="23">
        <f>AB19/'Currency Exchange'!$C$6</f>
        <v>0</v>
      </c>
      <c r="AD19" s="91">
        <f t="shared" ref="AD19:AD24" si="3">H19+M19+R19+W19+AB19</f>
        <v>0</v>
      </c>
      <c r="AE19" s="23">
        <f t="shared" ref="AE19:AE24" si="4">I19+N19+S19+X19+AC19</f>
        <v>0</v>
      </c>
      <c r="AF19" s="245"/>
    </row>
    <row r="20" spans="2:32" x14ac:dyDescent="0.2">
      <c r="B20" s="117" t="s">
        <v>69</v>
      </c>
      <c r="C20" s="227"/>
      <c r="D20" s="132" t="s">
        <v>70</v>
      </c>
      <c r="E20" s="66"/>
      <c r="F20" s="69"/>
      <c r="G20" s="23"/>
      <c r="H20" s="47"/>
      <c r="I20" s="23">
        <f>H20/'Currency Exchange'!$C$6</f>
        <v>0</v>
      </c>
      <c r="J20" s="69"/>
      <c r="K20" s="69"/>
      <c r="L20" s="69"/>
      <c r="M20" s="47"/>
      <c r="N20" s="23">
        <f>M20/'Currency Exchange'!$C$6</f>
        <v>0</v>
      </c>
      <c r="O20" s="69"/>
      <c r="P20" s="69"/>
      <c r="Q20" s="69"/>
      <c r="R20" s="47"/>
      <c r="S20" s="23">
        <f>R20/'Currency Exchange'!$C$6</f>
        <v>0</v>
      </c>
      <c r="T20" s="69"/>
      <c r="U20" s="69"/>
      <c r="V20" s="69"/>
      <c r="W20" s="47"/>
      <c r="X20" s="23">
        <f>W20/'Currency Exchange'!$C$6</f>
        <v>0</v>
      </c>
      <c r="Y20" s="69"/>
      <c r="Z20" s="69"/>
      <c r="AA20" s="69"/>
      <c r="AB20" s="47"/>
      <c r="AC20" s="23">
        <f>AB20/'Currency Exchange'!$C$6</f>
        <v>0</v>
      </c>
      <c r="AD20" s="91">
        <f>H20+M20+R20+W20+AB20</f>
        <v>0</v>
      </c>
      <c r="AE20" s="23">
        <f t="shared" si="4"/>
        <v>0</v>
      </c>
      <c r="AF20" s="118"/>
    </row>
    <row r="21" spans="2:32" x14ac:dyDescent="0.2">
      <c r="B21" s="117" t="s">
        <v>71</v>
      </c>
      <c r="C21" s="227"/>
      <c r="D21" s="1" t="s">
        <v>72</v>
      </c>
      <c r="E21" s="66"/>
      <c r="F21" s="69"/>
      <c r="G21" s="248"/>
      <c r="H21" s="47"/>
      <c r="I21" s="23">
        <f>H21/'Currency Exchange'!$C$6</f>
        <v>0</v>
      </c>
      <c r="J21" s="66"/>
      <c r="K21" s="69"/>
      <c r="L21" s="23"/>
      <c r="M21" s="47"/>
      <c r="N21" s="23">
        <f>M21/'Currency Exchange'!$C$6</f>
        <v>0</v>
      </c>
      <c r="O21" s="66"/>
      <c r="P21" s="69"/>
      <c r="Q21" s="23"/>
      <c r="R21" s="47"/>
      <c r="S21" s="23">
        <f>R21/'Currency Exchange'!$C$6</f>
        <v>0</v>
      </c>
      <c r="T21" s="69"/>
      <c r="U21" s="69"/>
      <c r="V21" s="69"/>
      <c r="W21" s="47"/>
      <c r="X21" s="23">
        <f>W21/'Currency Exchange'!$C$6</f>
        <v>0</v>
      </c>
      <c r="Y21" s="69"/>
      <c r="Z21" s="69"/>
      <c r="AA21" s="69"/>
      <c r="AB21" s="47"/>
      <c r="AC21" s="23">
        <f>AB21/'Currency Exchange'!$C$6</f>
        <v>0</v>
      </c>
      <c r="AD21" s="91">
        <f t="shared" ref="AD21:AD22" si="5">H21+M21+R21+W21+AB21</f>
        <v>0</v>
      </c>
      <c r="AE21" s="23">
        <f t="shared" si="4"/>
        <v>0</v>
      </c>
      <c r="AF21" s="245"/>
    </row>
    <row r="22" spans="2:32" x14ac:dyDescent="0.2">
      <c r="B22" s="117" t="s">
        <v>73</v>
      </c>
      <c r="C22" s="227"/>
      <c r="D22" s="132" t="s">
        <v>74</v>
      </c>
      <c r="E22" s="66"/>
      <c r="F22" s="69"/>
      <c r="G22" s="23"/>
      <c r="H22" s="47"/>
      <c r="I22" s="23">
        <f>H22/'Currency Exchange'!$C$6</f>
        <v>0</v>
      </c>
      <c r="N22" s="23">
        <f>M22/'Currency Exchange'!$C$6</f>
        <v>0</v>
      </c>
      <c r="AD22" s="91">
        <f t="shared" si="5"/>
        <v>0</v>
      </c>
      <c r="AE22" s="23">
        <f t="shared" si="4"/>
        <v>0</v>
      </c>
    </row>
    <row r="23" spans="2:32" x14ac:dyDescent="0.2">
      <c r="B23" s="117" t="s">
        <v>75</v>
      </c>
      <c r="C23" s="227"/>
      <c r="D23" s="132" t="s">
        <v>76</v>
      </c>
      <c r="E23" s="66"/>
      <c r="F23" s="69"/>
      <c r="G23" s="23"/>
      <c r="H23" s="47"/>
      <c r="I23" s="23">
        <f>H23/'Currency Exchange'!$C$6</f>
        <v>0</v>
      </c>
      <c r="J23" s="69"/>
      <c r="K23" s="69"/>
      <c r="L23" s="69"/>
      <c r="M23" s="47"/>
      <c r="N23" s="23">
        <f>M23/'Currency Exchange'!$C$6</f>
        <v>0</v>
      </c>
      <c r="O23" s="69"/>
      <c r="P23" s="69"/>
      <c r="Q23" s="69"/>
      <c r="R23" s="47"/>
      <c r="S23" s="23">
        <f>R23/'Currency Exchange'!$C$6</f>
        <v>0</v>
      </c>
      <c r="T23" s="69"/>
      <c r="U23" s="69"/>
      <c r="V23" s="69"/>
      <c r="W23" s="47"/>
      <c r="X23" s="23">
        <f>W23/'Currency Exchange'!$C$6</f>
        <v>0</v>
      </c>
      <c r="Y23" s="69"/>
      <c r="Z23" s="69"/>
      <c r="AA23" s="69"/>
      <c r="AB23" s="47"/>
      <c r="AC23" s="23">
        <f>AB23/'Currency Exchange'!$C$6</f>
        <v>0</v>
      </c>
      <c r="AD23" s="91">
        <f t="shared" si="3"/>
        <v>0</v>
      </c>
      <c r="AE23" s="23">
        <f t="shared" si="4"/>
        <v>0</v>
      </c>
      <c r="AF23" s="118"/>
    </row>
    <row r="24" spans="2:32" x14ac:dyDescent="0.2">
      <c r="B24" s="117" t="s">
        <v>77</v>
      </c>
      <c r="C24" s="227"/>
      <c r="D24" s="1" t="s">
        <v>29</v>
      </c>
      <c r="E24" s="66"/>
      <c r="F24" s="69"/>
      <c r="G24" s="23"/>
      <c r="H24" s="47"/>
      <c r="I24" s="23">
        <f>H24/'Currency Exchange'!$C$6</f>
        <v>0</v>
      </c>
      <c r="J24" s="69"/>
      <c r="K24" s="69"/>
      <c r="L24" s="69"/>
      <c r="M24" s="47"/>
      <c r="N24" s="23">
        <f>M24/'Currency Exchange'!$C$6</f>
        <v>0</v>
      </c>
      <c r="O24" s="69"/>
      <c r="P24" s="69"/>
      <c r="Q24" s="69"/>
      <c r="R24" s="47"/>
      <c r="S24" s="23">
        <f>R24/'Currency Exchange'!$C$6</f>
        <v>0</v>
      </c>
      <c r="T24" s="69"/>
      <c r="U24" s="69"/>
      <c r="V24" s="69"/>
      <c r="W24" s="47"/>
      <c r="X24" s="23">
        <f>W24/'Currency Exchange'!$C$6</f>
        <v>0</v>
      </c>
      <c r="Y24" s="69"/>
      <c r="Z24" s="69"/>
      <c r="AA24" s="69"/>
      <c r="AB24" s="47"/>
      <c r="AC24" s="23">
        <f>AB24/'Currency Exchange'!$C$6</f>
        <v>0</v>
      </c>
      <c r="AD24" s="91">
        <f t="shared" si="3"/>
        <v>0</v>
      </c>
      <c r="AE24" s="23">
        <f t="shared" si="4"/>
        <v>0</v>
      </c>
      <c r="AF24" s="245"/>
    </row>
    <row r="25" spans="2:32" x14ac:dyDescent="0.2">
      <c r="B25" s="119"/>
      <c r="C25" s="228"/>
      <c r="D25" s="10" t="s">
        <v>78</v>
      </c>
      <c r="E25" s="38"/>
      <c r="F25" s="75"/>
      <c r="G25" s="40"/>
      <c r="H25" s="38">
        <f>SUM(H19:H24)</f>
        <v>0</v>
      </c>
      <c r="I25" s="40">
        <f>SUM(I19:I24)</f>
        <v>0</v>
      </c>
      <c r="J25" s="75"/>
      <c r="K25" s="75"/>
      <c r="L25" s="75"/>
      <c r="M25" s="38">
        <f>SUM(M19:M24)</f>
        <v>0</v>
      </c>
      <c r="N25" s="40">
        <f>SUM(N19:N24)</f>
        <v>0</v>
      </c>
      <c r="O25" s="75"/>
      <c r="P25" s="75"/>
      <c r="Q25" s="75"/>
      <c r="R25" s="38">
        <f>SUM(R19:R24)</f>
        <v>0</v>
      </c>
      <c r="S25" s="40">
        <f>SUM(S19:S24)</f>
        <v>0</v>
      </c>
      <c r="T25" s="75"/>
      <c r="U25" s="75"/>
      <c r="V25" s="75"/>
      <c r="W25" s="38">
        <f>SUM(W19:W24)</f>
        <v>0</v>
      </c>
      <c r="X25" s="40">
        <f>SUM(X19:X24)</f>
        <v>0</v>
      </c>
      <c r="Y25" s="75"/>
      <c r="Z25" s="75"/>
      <c r="AA25" s="75"/>
      <c r="AB25" s="38">
        <f>SUM(AB19:AB24)</f>
        <v>0</v>
      </c>
      <c r="AC25" s="40">
        <f>SUM(AC19:AC24)</f>
        <v>0</v>
      </c>
      <c r="AD25" s="88">
        <f>SUM(AD19:AD24)</f>
        <v>0</v>
      </c>
      <c r="AE25" s="40">
        <f>SUM(AE19:AE24)</f>
        <v>0</v>
      </c>
      <c r="AF25" s="118"/>
    </row>
    <row r="26" spans="2:32" x14ac:dyDescent="0.2">
      <c r="B26" s="117"/>
      <c r="C26" s="227"/>
      <c r="E26" s="20"/>
      <c r="F26" s="34"/>
      <c r="G26" s="21"/>
      <c r="H26" s="20"/>
      <c r="I26" s="21"/>
      <c r="J26" s="34"/>
      <c r="K26" s="34"/>
      <c r="L26" s="34"/>
      <c r="M26" s="20"/>
      <c r="N26" s="21"/>
      <c r="O26" s="34"/>
      <c r="P26" s="34"/>
      <c r="Q26" s="34"/>
      <c r="R26" s="20"/>
      <c r="S26" s="21"/>
      <c r="T26" s="34"/>
      <c r="U26" s="34"/>
      <c r="V26" s="34"/>
      <c r="W26" s="20"/>
      <c r="X26" s="21"/>
      <c r="Y26" s="34"/>
      <c r="Z26" s="34"/>
      <c r="AA26" s="34"/>
      <c r="AB26" s="20"/>
      <c r="AC26" s="21"/>
      <c r="AD26" s="87"/>
      <c r="AE26" s="21"/>
      <c r="AF26" s="118"/>
    </row>
    <row r="27" spans="2:32" x14ac:dyDescent="0.2">
      <c r="B27" s="131" t="s">
        <v>16</v>
      </c>
      <c r="C27" s="108"/>
      <c r="D27" s="35" t="s">
        <v>79</v>
      </c>
      <c r="E27" s="20"/>
      <c r="F27" s="34"/>
      <c r="G27" s="21"/>
      <c r="H27" s="20"/>
      <c r="I27" s="21"/>
      <c r="J27" s="34"/>
      <c r="K27" s="34"/>
      <c r="L27" s="34"/>
      <c r="M27" s="20"/>
      <c r="N27" s="21"/>
      <c r="O27" s="34"/>
      <c r="P27" s="34"/>
      <c r="Q27" s="34"/>
      <c r="R27" s="20"/>
      <c r="S27" s="21"/>
      <c r="T27" s="34"/>
      <c r="U27" s="34"/>
      <c r="V27" s="34"/>
      <c r="W27" s="20"/>
      <c r="X27" s="21"/>
      <c r="Y27" s="34"/>
      <c r="Z27" s="34"/>
      <c r="AA27" s="34"/>
      <c r="AB27" s="20"/>
      <c r="AC27" s="21"/>
      <c r="AD27" s="87"/>
      <c r="AE27" s="21"/>
      <c r="AF27" s="118"/>
    </row>
    <row r="28" spans="2:32" x14ac:dyDescent="0.2">
      <c r="B28" s="117" t="s">
        <v>80</v>
      </c>
      <c r="C28" s="227"/>
      <c r="D28" s="1" t="s">
        <v>81</v>
      </c>
      <c r="E28" s="66"/>
      <c r="F28" s="69"/>
      <c r="G28" s="23"/>
      <c r="H28" s="47"/>
      <c r="I28" s="23">
        <f>H28/'Currency Exchange'!$C$6</f>
        <v>0</v>
      </c>
      <c r="J28" s="69"/>
      <c r="K28" s="69"/>
      <c r="L28" s="69"/>
      <c r="M28" s="47"/>
      <c r="N28" s="23">
        <f>M28/'Currency Exchange'!$C$6</f>
        <v>0</v>
      </c>
      <c r="O28" s="69"/>
      <c r="P28" s="69"/>
      <c r="Q28" s="69"/>
      <c r="R28" s="47"/>
      <c r="S28" s="23">
        <f>R28/'Currency Exchange'!$C$6</f>
        <v>0</v>
      </c>
      <c r="T28" s="69"/>
      <c r="U28" s="69"/>
      <c r="V28" s="69"/>
      <c r="W28" s="47"/>
      <c r="X28" s="23">
        <f>W28/'Currency Exchange'!$C$6</f>
        <v>0</v>
      </c>
      <c r="Y28" s="69"/>
      <c r="Z28" s="69"/>
      <c r="AA28" s="69"/>
      <c r="AB28" s="47"/>
      <c r="AC28" s="23">
        <f>AB28/'Currency Exchange'!$C$6</f>
        <v>0</v>
      </c>
      <c r="AD28" s="91">
        <f t="shared" ref="AD28:AD36" si="6">H28+M28+R28+W28+AB28</f>
        <v>0</v>
      </c>
      <c r="AE28" s="23">
        <f t="shared" ref="AE28:AE36" si="7">I28+N28+S28+X28+AC28</f>
        <v>0</v>
      </c>
      <c r="AF28" s="118"/>
    </row>
    <row r="29" spans="2:32" x14ac:dyDescent="0.2">
      <c r="B29" s="117" t="s">
        <v>82</v>
      </c>
      <c r="C29" s="227"/>
      <c r="D29" s="1" t="s">
        <v>83</v>
      </c>
      <c r="E29" s="66"/>
      <c r="F29" s="69"/>
      <c r="G29" s="23"/>
      <c r="H29" s="47"/>
      <c r="I29" s="23">
        <f>H29/'Currency Exchange'!$C$6</f>
        <v>0</v>
      </c>
      <c r="J29" s="69"/>
      <c r="K29" s="69"/>
      <c r="L29" s="69"/>
      <c r="M29" s="47"/>
      <c r="N29" s="23">
        <f>M29/'Currency Exchange'!$C$6</f>
        <v>0</v>
      </c>
      <c r="O29" s="69"/>
      <c r="P29" s="69"/>
      <c r="Q29" s="69"/>
      <c r="R29" s="47"/>
      <c r="S29" s="23">
        <f>R29/'Currency Exchange'!$C$6</f>
        <v>0</v>
      </c>
      <c r="T29" s="69"/>
      <c r="U29" s="69"/>
      <c r="V29" s="69"/>
      <c r="W29" s="47"/>
      <c r="X29" s="23">
        <f>W29/'Currency Exchange'!$C$6</f>
        <v>0</v>
      </c>
      <c r="Y29" s="69"/>
      <c r="Z29" s="69"/>
      <c r="AA29" s="69"/>
      <c r="AB29" s="47"/>
      <c r="AC29" s="23">
        <f>AB29/'Currency Exchange'!$C$6</f>
        <v>0</v>
      </c>
      <c r="AD29" s="91">
        <f t="shared" si="6"/>
        <v>0</v>
      </c>
      <c r="AE29" s="23">
        <f t="shared" si="7"/>
        <v>0</v>
      </c>
      <c r="AF29" s="118"/>
    </row>
    <row r="30" spans="2:32" x14ac:dyDescent="0.2">
      <c r="B30" s="117" t="s">
        <v>84</v>
      </c>
      <c r="C30" s="227"/>
      <c r="D30" s="1" t="s">
        <v>85</v>
      </c>
      <c r="E30" s="66"/>
      <c r="F30" s="69"/>
      <c r="G30" s="23"/>
      <c r="H30" s="47"/>
      <c r="I30" s="23">
        <f>H30/'Currency Exchange'!$C$6</f>
        <v>0</v>
      </c>
      <c r="J30" s="69"/>
      <c r="K30" s="69"/>
      <c r="L30" s="69"/>
      <c r="M30" s="47"/>
      <c r="N30" s="23">
        <f>M30/'Currency Exchange'!$C$6</f>
        <v>0</v>
      </c>
      <c r="O30" s="69"/>
      <c r="P30" s="69"/>
      <c r="Q30" s="69"/>
      <c r="R30" s="47"/>
      <c r="S30" s="23">
        <f>R30/'Currency Exchange'!$C$6</f>
        <v>0</v>
      </c>
      <c r="T30" s="69"/>
      <c r="U30" s="69"/>
      <c r="V30" s="69"/>
      <c r="W30" s="47"/>
      <c r="X30" s="23">
        <f>W30/'Currency Exchange'!$C$6</f>
        <v>0</v>
      </c>
      <c r="Y30" s="69"/>
      <c r="Z30" s="69"/>
      <c r="AA30" s="69"/>
      <c r="AB30" s="47"/>
      <c r="AC30" s="23">
        <f>AB30/'Currency Exchange'!$C$6</f>
        <v>0</v>
      </c>
      <c r="AD30" s="91">
        <f>H30+M30+R30+W30+AB30</f>
        <v>0</v>
      </c>
      <c r="AE30" s="23">
        <f t="shared" si="7"/>
        <v>0</v>
      </c>
      <c r="AF30" s="118"/>
    </row>
    <row r="31" spans="2:32" x14ac:dyDescent="0.2">
      <c r="B31" s="117" t="s">
        <v>86</v>
      </c>
      <c r="C31" s="227"/>
      <c r="D31" s="1" t="s">
        <v>87</v>
      </c>
      <c r="E31" s="66"/>
      <c r="F31" s="69"/>
      <c r="G31" s="23"/>
      <c r="H31" s="47"/>
      <c r="I31" s="23">
        <f>H31/'Currency Exchange'!$C$6</f>
        <v>0</v>
      </c>
      <c r="J31" s="69"/>
      <c r="K31" s="69"/>
      <c r="L31" s="69"/>
      <c r="M31" s="47"/>
      <c r="N31" s="23">
        <f>M31/'Currency Exchange'!$C$6</f>
        <v>0</v>
      </c>
      <c r="O31" s="69"/>
      <c r="P31" s="69"/>
      <c r="Q31" s="69"/>
      <c r="R31" s="47"/>
      <c r="S31" s="23">
        <f>R31/'Currency Exchange'!$C$6</f>
        <v>0</v>
      </c>
      <c r="T31" s="69"/>
      <c r="U31" s="69"/>
      <c r="V31" s="69"/>
      <c r="W31" s="47"/>
      <c r="X31" s="23">
        <f>W31/'Currency Exchange'!$C$6</f>
        <v>0</v>
      </c>
      <c r="Y31" s="69"/>
      <c r="Z31" s="69"/>
      <c r="AA31" s="69"/>
      <c r="AB31" s="47"/>
      <c r="AC31" s="23">
        <f>AB31/'Currency Exchange'!$C$6</f>
        <v>0</v>
      </c>
      <c r="AD31" s="91">
        <f t="shared" si="6"/>
        <v>0</v>
      </c>
      <c r="AE31" s="23">
        <f t="shared" si="7"/>
        <v>0</v>
      </c>
      <c r="AF31" s="118"/>
    </row>
    <row r="32" spans="2:32" x14ac:dyDescent="0.2">
      <c r="B32" s="117" t="s">
        <v>88</v>
      </c>
      <c r="C32" s="227"/>
      <c r="D32" s="1" t="s">
        <v>89</v>
      </c>
      <c r="E32" s="66"/>
      <c r="F32" s="69"/>
      <c r="G32" s="23"/>
      <c r="H32" s="47"/>
      <c r="I32" s="23">
        <f>H32/'Currency Exchange'!$C$6</f>
        <v>0</v>
      </c>
      <c r="J32" s="69"/>
      <c r="K32" s="69"/>
      <c r="L32" s="69"/>
      <c r="M32" s="47"/>
      <c r="N32" s="23">
        <f>M32/'Currency Exchange'!$C$6</f>
        <v>0</v>
      </c>
      <c r="O32" s="69"/>
      <c r="P32" s="69"/>
      <c r="Q32" s="69"/>
      <c r="R32" s="47"/>
      <c r="S32" s="23">
        <f>R32/'Currency Exchange'!$C$6</f>
        <v>0</v>
      </c>
      <c r="T32" s="69"/>
      <c r="U32" s="69"/>
      <c r="V32" s="69"/>
      <c r="W32" s="47"/>
      <c r="X32" s="23">
        <f>W32/'Currency Exchange'!$C$6</f>
        <v>0</v>
      </c>
      <c r="Y32" s="69"/>
      <c r="Z32" s="69"/>
      <c r="AA32" s="69"/>
      <c r="AB32" s="47"/>
      <c r="AC32" s="23">
        <f>AB32/'Currency Exchange'!$C$6</f>
        <v>0</v>
      </c>
      <c r="AD32" s="91">
        <f t="shared" si="6"/>
        <v>0</v>
      </c>
      <c r="AE32" s="23">
        <f t="shared" si="7"/>
        <v>0</v>
      </c>
    </row>
    <row r="33" spans="2:34" x14ac:dyDescent="0.2">
      <c r="B33" s="134" t="s">
        <v>90</v>
      </c>
      <c r="C33" s="229"/>
      <c r="D33" s="1" t="s">
        <v>91</v>
      </c>
      <c r="E33" s="66"/>
      <c r="F33" s="69"/>
      <c r="G33" s="23"/>
      <c r="H33" s="47"/>
      <c r="I33" s="23">
        <f>H33/'Currency Exchange'!$C$6</f>
        <v>0</v>
      </c>
      <c r="J33" s="69"/>
      <c r="K33" s="69"/>
      <c r="L33" s="69"/>
      <c r="M33" s="47"/>
      <c r="N33" s="23">
        <f>M33/'Currency Exchange'!$C$6</f>
        <v>0</v>
      </c>
      <c r="O33" s="69"/>
      <c r="P33" s="69"/>
      <c r="Q33" s="69"/>
      <c r="R33" s="47"/>
      <c r="S33" s="23">
        <f>R33/'Currency Exchange'!$C$6</f>
        <v>0</v>
      </c>
      <c r="T33" s="69"/>
      <c r="U33" s="69"/>
      <c r="V33" s="69"/>
      <c r="W33" s="47"/>
      <c r="X33" s="23">
        <f>W33/'Currency Exchange'!$C$6</f>
        <v>0</v>
      </c>
      <c r="Y33" s="69"/>
      <c r="Z33" s="69"/>
      <c r="AA33" s="69"/>
      <c r="AB33" s="47"/>
      <c r="AC33" s="23">
        <f>AB33/'Currency Exchange'!$C$6</f>
        <v>0</v>
      </c>
      <c r="AD33" s="91">
        <f t="shared" si="6"/>
        <v>0</v>
      </c>
      <c r="AE33" s="23">
        <f t="shared" si="7"/>
        <v>0</v>
      </c>
      <c r="AF33" s="245"/>
    </row>
    <row r="34" spans="2:34" x14ac:dyDescent="0.2">
      <c r="B34" s="134" t="s">
        <v>92</v>
      </c>
      <c r="C34" s="229"/>
      <c r="D34" s="132" t="s">
        <v>93</v>
      </c>
      <c r="E34" s="66"/>
      <c r="F34" s="69"/>
      <c r="G34" s="23"/>
      <c r="H34" s="47"/>
      <c r="I34" s="23">
        <f>H34/'Currency Exchange'!$C$6</f>
        <v>0</v>
      </c>
      <c r="J34" s="69"/>
      <c r="K34" s="69"/>
      <c r="L34" s="69"/>
      <c r="M34" s="47"/>
      <c r="N34" s="23">
        <f>M34/'Currency Exchange'!$C$6</f>
        <v>0</v>
      </c>
      <c r="O34" s="69"/>
      <c r="P34" s="69"/>
      <c r="Q34" s="69"/>
      <c r="R34" s="47"/>
      <c r="S34" s="23">
        <f>R34/'Currency Exchange'!$C$6</f>
        <v>0</v>
      </c>
      <c r="T34" s="69"/>
      <c r="U34" s="69"/>
      <c r="V34" s="69"/>
      <c r="W34" s="47"/>
      <c r="X34" s="23">
        <f>W34/'Currency Exchange'!$C$6</f>
        <v>0</v>
      </c>
      <c r="Y34" s="69"/>
      <c r="Z34" s="69"/>
      <c r="AA34" s="69"/>
      <c r="AB34" s="47"/>
      <c r="AC34" s="23">
        <f>AB34/'Currency Exchange'!$C$6</f>
        <v>0</v>
      </c>
      <c r="AD34" s="91">
        <f t="shared" si="6"/>
        <v>0</v>
      </c>
      <c r="AE34" s="23">
        <f t="shared" si="7"/>
        <v>0</v>
      </c>
      <c r="AF34" s="245"/>
    </row>
    <row r="35" spans="2:34" x14ac:dyDescent="0.2">
      <c r="B35" s="117" t="s">
        <v>94</v>
      </c>
      <c r="C35" s="227"/>
      <c r="D35" s="132" t="s">
        <v>95</v>
      </c>
      <c r="E35" s="66"/>
      <c r="F35" s="69"/>
      <c r="G35" s="23"/>
      <c r="H35" s="47"/>
      <c r="I35" s="23">
        <f>H35/'Currency Exchange'!$C$6</f>
        <v>0</v>
      </c>
      <c r="J35" s="69"/>
      <c r="K35" s="69"/>
      <c r="L35" s="69"/>
      <c r="M35" s="47"/>
      <c r="N35" s="23">
        <f>M35/'Currency Exchange'!$C$6</f>
        <v>0</v>
      </c>
      <c r="O35" s="69"/>
      <c r="P35" s="69"/>
      <c r="Q35" s="69"/>
      <c r="R35" s="47"/>
      <c r="S35" s="23">
        <f>R35/'Currency Exchange'!$C$6</f>
        <v>0</v>
      </c>
      <c r="T35" s="69"/>
      <c r="U35" s="69"/>
      <c r="V35" s="69"/>
      <c r="W35" s="47"/>
      <c r="X35" s="23">
        <f>W35/'Currency Exchange'!$C$6</f>
        <v>0</v>
      </c>
      <c r="Y35" s="69"/>
      <c r="Z35" s="69"/>
      <c r="AA35" s="69"/>
      <c r="AB35" s="47"/>
      <c r="AC35" s="23">
        <f>AB35/'Currency Exchange'!$C$6</f>
        <v>0</v>
      </c>
      <c r="AD35" s="91">
        <f t="shared" si="6"/>
        <v>0</v>
      </c>
      <c r="AE35" s="23">
        <f t="shared" si="7"/>
        <v>0</v>
      </c>
      <c r="AF35" s="118"/>
    </row>
    <row r="36" spans="2:34" x14ac:dyDescent="0.2">
      <c r="B36" s="117" t="s">
        <v>96</v>
      </c>
      <c r="C36" s="227"/>
      <c r="D36" s="1" t="s">
        <v>29</v>
      </c>
      <c r="E36" s="66"/>
      <c r="F36" s="69"/>
      <c r="G36" s="23"/>
      <c r="H36" s="47"/>
      <c r="I36" s="23">
        <f>H36/'Currency Exchange'!$C$6</f>
        <v>0</v>
      </c>
      <c r="J36" s="69"/>
      <c r="K36" s="69"/>
      <c r="L36" s="69"/>
      <c r="M36" s="47"/>
      <c r="N36" s="23">
        <f>M36/'Currency Exchange'!$C$6</f>
        <v>0</v>
      </c>
      <c r="O36" s="69"/>
      <c r="P36" s="69"/>
      <c r="Q36" s="69"/>
      <c r="R36" s="47"/>
      <c r="S36" s="23">
        <f>R36/'Currency Exchange'!$C$6</f>
        <v>0</v>
      </c>
      <c r="T36" s="69"/>
      <c r="U36" s="69"/>
      <c r="V36" s="69"/>
      <c r="W36" s="47"/>
      <c r="X36" s="23">
        <f>W36/'Currency Exchange'!$C$6</f>
        <v>0</v>
      </c>
      <c r="Y36" s="69"/>
      <c r="Z36" s="69"/>
      <c r="AA36" s="69"/>
      <c r="AB36" s="47"/>
      <c r="AC36" s="23">
        <f>AB36/'Currency Exchange'!$C$6</f>
        <v>0</v>
      </c>
      <c r="AD36" s="91">
        <f t="shared" si="6"/>
        <v>0</v>
      </c>
      <c r="AE36" s="23">
        <f t="shared" si="7"/>
        <v>0</v>
      </c>
    </row>
    <row r="37" spans="2:34" x14ac:dyDescent="0.2">
      <c r="B37" s="119"/>
      <c r="C37" s="228"/>
      <c r="D37" s="10" t="s">
        <v>97</v>
      </c>
      <c r="E37" s="38"/>
      <c r="F37" s="75"/>
      <c r="G37" s="40"/>
      <c r="H37" s="38">
        <f>SUM(H28:H36)</f>
        <v>0</v>
      </c>
      <c r="I37" s="40">
        <f>SUM(I28:I36)</f>
        <v>0</v>
      </c>
      <c r="J37" s="75"/>
      <c r="K37" s="75"/>
      <c r="L37" s="75"/>
      <c r="M37" s="38">
        <f>SUM(M28:M36)</f>
        <v>0</v>
      </c>
      <c r="N37" s="40">
        <f>SUM(N28:N36)</f>
        <v>0</v>
      </c>
      <c r="O37" s="75"/>
      <c r="P37" s="75"/>
      <c r="Q37" s="75"/>
      <c r="R37" s="38">
        <f>SUM(R28:R36)</f>
        <v>0</v>
      </c>
      <c r="S37" s="40">
        <f>SUM(S28:S36)</f>
        <v>0</v>
      </c>
      <c r="T37" s="75"/>
      <c r="U37" s="75"/>
      <c r="V37" s="75"/>
      <c r="W37" s="38">
        <f>SUM(W28:W36)</f>
        <v>0</v>
      </c>
      <c r="X37" s="40">
        <f>SUM(X28:X36)</f>
        <v>0</v>
      </c>
      <c r="Y37" s="75"/>
      <c r="Z37" s="75"/>
      <c r="AA37" s="75"/>
      <c r="AB37" s="38">
        <f>SUM(AB28:AB36)</f>
        <v>0</v>
      </c>
      <c r="AC37" s="40">
        <f>SUM(AC28:AC36)</f>
        <v>0</v>
      </c>
      <c r="AD37" s="38">
        <f>SUM(AD28:AD36)</f>
        <v>0</v>
      </c>
      <c r="AE37" s="40">
        <f>SUM(AE28:AE36)</f>
        <v>0</v>
      </c>
      <c r="AF37" s="118"/>
    </row>
    <row r="38" spans="2:34" ht="16" thickBot="1" x14ac:dyDescent="0.25">
      <c r="B38" s="135"/>
      <c r="C38" s="230"/>
      <c r="D38" s="53"/>
      <c r="E38" s="54"/>
      <c r="F38" s="77"/>
      <c r="G38" s="55"/>
      <c r="H38" s="54"/>
      <c r="I38" s="55"/>
      <c r="J38" s="77"/>
      <c r="K38" s="77"/>
      <c r="L38" s="77"/>
      <c r="M38" s="54"/>
      <c r="N38" s="55"/>
      <c r="O38" s="77"/>
      <c r="P38" s="77"/>
      <c r="Q38" s="77"/>
      <c r="R38" s="54"/>
      <c r="S38" s="55"/>
      <c r="T38" s="77"/>
      <c r="U38" s="77"/>
      <c r="V38" s="77"/>
      <c r="W38" s="54"/>
      <c r="X38" s="55"/>
      <c r="Y38" s="77"/>
      <c r="Z38" s="77"/>
      <c r="AA38" s="77"/>
      <c r="AB38" s="54"/>
      <c r="AC38" s="55"/>
      <c r="AD38" s="54"/>
      <c r="AE38" s="55"/>
      <c r="AF38" s="118"/>
    </row>
    <row r="39" spans="2:34" ht="16" thickBot="1" x14ac:dyDescent="0.25">
      <c r="B39" s="136" t="s">
        <v>98</v>
      </c>
      <c r="C39" s="231"/>
      <c r="D39" s="50" t="s">
        <v>18</v>
      </c>
      <c r="E39" s="51"/>
      <c r="F39" s="78"/>
      <c r="G39" s="52"/>
      <c r="H39" s="51">
        <f>SUM(H12,H16,H25,H37)</f>
        <v>5800</v>
      </c>
      <c r="I39" s="52">
        <f>SUM(I12,I16,I25,I37)</f>
        <v>6516.8539325842694</v>
      </c>
      <c r="J39" s="78"/>
      <c r="K39" s="78"/>
      <c r="L39" s="78"/>
      <c r="M39" s="51">
        <f>SUM(M12,M16,M25,M37)</f>
        <v>0</v>
      </c>
      <c r="N39" s="52">
        <f>SUM(N12,N16,N25,N37)</f>
        <v>0</v>
      </c>
      <c r="O39" s="78"/>
      <c r="P39" s="78"/>
      <c r="Q39" s="78"/>
      <c r="R39" s="51">
        <f>SUM(R12,R16,R25,R37)</f>
        <v>0</v>
      </c>
      <c r="S39" s="52">
        <f>SUM(S12,S16,S25,S37)</f>
        <v>0</v>
      </c>
      <c r="T39" s="78"/>
      <c r="U39" s="78"/>
      <c r="V39" s="78"/>
      <c r="W39" s="51">
        <f>SUM(W12,W16,W25,W37)</f>
        <v>0</v>
      </c>
      <c r="X39" s="52">
        <f>SUM(X12,X16,X25,X37)</f>
        <v>0</v>
      </c>
      <c r="Y39" s="78"/>
      <c r="Z39" s="78"/>
      <c r="AA39" s="78"/>
      <c r="AB39" s="51">
        <f>SUM(AB12,AB16,AB25,AB37)</f>
        <v>0</v>
      </c>
      <c r="AC39" s="52">
        <f>SUM(AC12,AC16,AC25,AC37)</f>
        <v>0</v>
      </c>
      <c r="AD39" s="51">
        <f>SUM(AD12,AD16,AD25,AD37)</f>
        <v>5800</v>
      </c>
      <c r="AE39" s="52">
        <f>SUM(AE12,AE16,AE25,AE37)</f>
        <v>6516.8539325842694</v>
      </c>
      <c r="AF39" s="118"/>
      <c r="AH39" s="49"/>
    </row>
    <row r="40" spans="2:34" x14ac:dyDescent="0.2">
      <c r="B40" s="117"/>
      <c r="C40" s="227"/>
      <c r="E40" s="20"/>
      <c r="F40" s="34"/>
      <c r="G40" s="21"/>
      <c r="H40" s="20"/>
      <c r="I40" s="21"/>
      <c r="J40" s="34"/>
      <c r="K40" s="34"/>
      <c r="L40" s="34"/>
      <c r="M40" s="20"/>
      <c r="N40" s="21"/>
      <c r="O40" s="34"/>
      <c r="P40" s="34"/>
      <c r="Q40" s="34"/>
      <c r="R40" s="20"/>
      <c r="S40" s="21"/>
      <c r="T40" s="34"/>
      <c r="U40" s="34"/>
      <c r="V40" s="34"/>
      <c r="W40" s="20"/>
      <c r="X40" s="21"/>
      <c r="Y40" s="34"/>
      <c r="Z40" s="34"/>
      <c r="AA40" s="34"/>
      <c r="AB40" s="20"/>
      <c r="AC40" s="21"/>
      <c r="AD40" s="20"/>
      <c r="AE40" s="21"/>
      <c r="AF40" s="118"/>
    </row>
    <row r="41" spans="2:34" ht="15" customHeight="1" x14ac:dyDescent="0.2">
      <c r="B41" s="137" t="s">
        <v>19</v>
      </c>
      <c r="C41" s="232"/>
      <c r="D41" s="138" t="s">
        <v>20</v>
      </c>
      <c r="E41" s="25"/>
      <c r="F41" s="79"/>
      <c r="G41" s="26"/>
      <c r="H41" s="25"/>
      <c r="I41" s="26"/>
      <c r="J41" s="79"/>
      <c r="K41" s="79"/>
      <c r="L41" s="79"/>
      <c r="M41" s="25"/>
      <c r="N41" s="26"/>
      <c r="O41" s="79"/>
      <c r="P41" s="79"/>
      <c r="Q41" s="79"/>
      <c r="R41" s="25"/>
      <c r="S41" s="26"/>
      <c r="T41" s="79"/>
      <c r="U41" s="79"/>
      <c r="V41" s="79"/>
      <c r="W41" s="25"/>
      <c r="X41" s="26"/>
      <c r="Y41" s="79"/>
      <c r="Z41" s="79"/>
      <c r="AA41" s="79"/>
      <c r="AB41" s="25"/>
      <c r="AC41" s="26"/>
      <c r="AD41" s="25"/>
      <c r="AE41" s="26"/>
      <c r="AF41" s="139"/>
      <c r="AG41" s="19"/>
    </row>
    <row r="42" spans="2:34" x14ac:dyDescent="0.2">
      <c r="B42" s="131" t="s">
        <v>21</v>
      </c>
      <c r="C42" s="108"/>
      <c r="D42" s="35" t="s">
        <v>99</v>
      </c>
      <c r="E42" s="27"/>
      <c r="F42" s="80"/>
      <c r="G42" s="28"/>
      <c r="H42" s="27"/>
      <c r="I42" s="28"/>
      <c r="J42" s="80"/>
      <c r="K42" s="80"/>
      <c r="L42" s="80"/>
      <c r="M42" s="27"/>
      <c r="N42" s="28"/>
      <c r="O42" s="80"/>
      <c r="P42" s="80"/>
      <c r="Q42" s="80"/>
      <c r="R42" s="27"/>
      <c r="S42" s="28"/>
      <c r="T42" s="80"/>
      <c r="U42" s="80"/>
      <c r="V42" s="80"/>
      <c r="W42" s="27"/>
      <c r="X42" s="28"/>
      <c r="Y42" s="80"/>
      <c r="Z42" s="80"/>
      <c r="AA42" s="80"/>
      <c r="AB42" s="27"/>
      <c r="AC42" s="28"/>
      <c r="AD42" s="90"/>
      <c r="AE42" s="28"/>
      <c r="AF42" s="118"/>
    </row>
    <row r="43" spans="2:34" ht="16" thickBot="1" x14ac:dyDescent="0.25">
      <c r="B43" s="117" t="s">
        <v>100</v>
      </c>
      <c r="C43" s="227"/>
      <c r="D43" s="1" t="s">
        <v>216</v>
      </c>
      <c r="E43" s="66"/>
      <c r="F43" s="69"/>
      <c r="G43" s="23"/>
      <c r="H43" s="47">
        <v>0</v>
      </c>
      <c r="I43" s="23">
        <f>H43/'Currency Exchange'!$C$6</f>
        <v>0</v>
      </c>
      <c r="J43" s="69"/>
      <c r="K43" s="69"/>
      <c r="L43" s="69"/>
      <c r="M43" s="47"/>
      <c r="N43" s="23">
        <f>M43/'Currency Exchange'!$C$6</f>
        <v>0</v>
      </c>
      <c r="O43" s="69"/>
      <c r="P43" s="69"/>
      <c r="Q43" s="69"/>
      <c r="R43" s="47"/>
      <c r="S43" s="23">
        <f>R43/'Currency Exchange'!$C$6</f>
        <v>0</v>
      </c>
      <c r="T43" s="69"/>
      <c r="U43" s="69"/>
      <c r="V43" s="69"/>
      <c r="W43" s="47"/>
      <c r="X43" s="23">
        <f>W43/'Currency Exchange'!$C$6</f>
        <v>0</v>
      </c>
      <c r="Y43" s="69"/>
      <c r="Z43" s="69"/>
      <c r="AA43" s="69"/>
      <c r="AB43" s="47"/>
      <c r="AC43" s="23">
        <f>AB43/'Currency Exchange'!$C$6</f>
        <v>0</v>
      </c>
      <c r="AD43" s="91">
        <f>H43+M43+R43+W43+AB43</f>
        <v>0</v>
      </c>
      <c r="AE43" s="23">
        <f>I43+N43+S43+X43+AC43</f>
        <v>0</v>
      </c>
      <c r="AF43" s="118"/>
    </row>
    <row r="44" spans="2:34" ht="16" thickBot="1" x14ac:dyDescent="0.25">
      <c r="B44" s="140" t="s">
        <v>101</v>
      </c>
      <c r="C44" s="233"/>
      <c r="D44" s="56" t="s">
        <v>23</v>
      </c>
      <c r="E44" s="57"/>
      <c r="F44" s="63"/>
      <c r="G44" s="58"/>
      <c r="H44" s="57">
        <f>H43</f>
        <v>0</v>
      </c>
      <c r="I44" s="58">
        <f>I43</f>
        <v>0</v>
      </c>
      <c r="J44" s="63"/>
      <c r="K44" s="63"/>
      <c r="L44" s="63"/>
      <c r="M44" s="57">
        <f>M43</f>
        <v>0</v>
      </c>
      <c r="N44" s="58">
        <f>N43</f>
        <v>0</v>
      </c>
      <c r="O44" s="63"/>
      <c r="P44" s="63"/>
      <c r="Q44" s="63"/>
      <c r="R44" s="57">
        <f>R43</f>
        <v>0</v>
      </c>
      <c r="S44" s="58">
        <f>S43</f>
        <v>0</v>
      </c>
      <c r="T44" s="63"/>
      <c r="U44" s="63"/>
      <c r="V44" s="63"/>
      <c r="W44" s="57">
        <f>W43</f>
        <v>0</v>
      </c>
      <c r="X44" s="58">
        <f>X43</f>
        <v>0</v>
      </c>
      <c r="Y44" s="63"/>
      <c r="Z44" s="63"/>
      <c r="AA44" s="63"/>
      <c r="AB44" s="57">
        <f>AB43</f>
        <v>0</v>
      </c>
      <c r="AC44" s="58">
        <f>AC43</f>
        <v>0</v>
      </c>
      <c r="AD44" s="57">
        <f>AD43</f>
        <v>0</v>
      </c>
      <c r="AE44" s="58">
        <f>AE43</f>
        <v>0</v>
      </c>
      <c r="AF44" s="118"/>
      <c r="AH44" s="49"/>
    </row>
    <row r="45" spans="2:34" x14ac:dyDescent="0.2">
      <c r="B45" s="117"/>
      <c r="C45" s="227"/>
      <c r="D45" s="35"/>
      <c r="E45" s="66"/>
      <c r="F45" s="69"/>
      <c r="G45" s="23"/>
      <c r="H45" s="29"/>
      <c r="I45" s="23"/>
      <c r="J45" s="69"/>
      <c r="K45" s="69"/>
      <c r="L45" s="69"/>
      <c r="M45" s="29"/>
      <c r="N45" s="23"/>
      <c r="O45" s="69"/>
      <c r="P45" s="69"/>
      <c r="Q45" s="69"/>
      <c r="R45" s="29"/>
      <c r="S45" s="23"/>
      <c r="T45" s="69"/>
      <c r="U45" s="69"/>
      <c r="V45" s="69"/>
      <c r="W45" s="29"/>
      <c r="X45" s="23"/>
      <c r="Y45" s="69"/>
      <c r="Z45" s="69"/>
      <c r="AA45" s="69"/>
      <c r="AB45" s="29"/>
      <c r="AC45" s="23"/>
      <c r="AD45" s="29"/>
      <c r="AE45" s="23"/>
      <c r="AF45" s="118"/>
    </row>
    <row r="46" spans="2:34" x14ac:dyDescent="0.2">
      <c r="B46" s="141" t="s">
        <v>24</v>
      </c>
      <c r="C46" s="234"/>
      <c r="D46" s="142" t="s">
        <v>25</v>
      </c>
      <c r="E46" s="30"/>
      <c r="F46" s="81"/>
      <c r="G46" s="31"/>
      <c r="H46" s="30"/>
      <c r="I46" s="31"/>
      <c r="J46" s="81"/>
      <c r="K46" s="81"/>
      <c r="L46" s="81"/>
      <c r="M46" s="30"/>
      <c r="N46" s="31"/>
      <c r="O46" s="81"/>
      <c r="P46" s="81"/>
      <c r="Q46" s="81"/>
      <c r="R46" s="30"/>
      <c r="S46" s="31"/>
      <c r="T46" s="81"/>
      <c r="U46" s="81"/>
      <c r="V46" s="81"/>
      <c r="W46" s="30"/>
      <c r="X46" s="31"/>
      <c r="Y46" s="81"/>
      <c r="Z46" s="81"/>
      <c r="AA46" s="81"/>
      <c r="AB46" s="30"/>
      <c r="AC46" s="31"/>
      <c r="AD46" s="30"/>
      <c r="AE46" s="31"/>
      <c r="AF46" s="139"/>
      <c r="AG46" s="19"/>
    </row>
    <row r="47" spans="2:34" x14ac:dyDescent="0.2">
      <c r="B47" s="117" t="s">
        <v>26</v>
      </c>
      <c r="C47" s="227"/>
      <c r="D47" s="132" t="s">
        <v>224</v>
      </c>
      <c r="E47" s="66">
        <f ca="1">-E47</f>
        <v>0</v>
      </c>
      <c r="F47" s="69">
        <v>430</v>
      </c>
      <c r="G47" s="248" t="s">
        <v>221</v>
      </c>
      <c r="H47" s="253">
        <v>430</v>
      </c>
      <c r="I47" s="23">
        <f>H47/'Currency Exchange'!$C$6</f>
        <v>483.14606741573033</v>
      </c>
      <c r="J47" s="69"/>
      <c r="K47" s="69"/>
      <c r="L47" s="69"/>
      <c r="M47" s="47"/>
      <c r="N47" s="23">
        <f>M47/'Currency Exchange'!$C$6</f>
        <v>0</v>
      </c>
      <c r="O47" s="69"/>
      <c r="P47" s="69"/>
      <c r="Q47" s="69"/>
      <c r="R47" s="47"/>
      <c r="S47" s="23">
        <f>R47/'Currency Exchange'!$C$6</f>
        <v>0</v>
      </c>
      <c r="T47" s="69"/>
      <c r="U47" s="69"/>
      <c r="V47" s="69"/>
      <c r="W47" s="47"/>
      <c r="X47" s="23">
        <f>W47/'Currency Exchange'!$C$6</f>
        <v>0</v>
      </c>
      <c r="Y47" s="69"/>
      <c r="Z47" s="69"/>
      <c r="AA47" s="69"/>
      <c r="AB47" s="47"/>
      <c r="AC47" s="23">
        <f>AB47/'Currency Exchange'!$C$6</f>
        <v>0</v>
      </c>
      <c r="AD47" s="91">
        <f>H47+M47+R47+W47+AB47</f>
        <v>430</v>
      </c>
      <c r="AE47" s="23">
        <f>I47+N47+S47+X47+AC47</f>
        <v>483.14606741573033</v>
      </c>
      <c r="AF47" s="118"/>
    </row>
    <row r="48" spans="2:34" ht="16" thickBot="1" x14ac:dyDescent="0.25">
      <c r="B48" s="143" t="s">
        <v>28</v>
      </c>
      <c r="C48" s="235"/>
      <c r="D48" s="59" t="s">
        <v>29</v>
      </c>
      <c r="E48" s="66"/>
      <c r="F48" s="69"/>
      <c r="G48" s="23"/>
      <c r="H48" s="47"/>
      <c r="I48" s="60">
        <f>H48/'Currency Exchange'!$C$6</f>
        <v>0</v>
      </c>
      <c r="J48" s="69"/>
      <c r="K48" s="69"/>
      <c r="L48" s="69"/>
      <c r="M48" s="47"/>
      <c r="N48" s="60">
        <f>M48/'Currency Exchange'!$C$6</f>
        <v>0</v>
      </c>
      <c r="O48" s="69"/>
      <c r="P48" s="69"/>
      <c r="Q48" s="69"/>
      <c r="R48" s="47"/>
      <c r="S48" s="60">
        <f>R48/'Currency Exchange'!$C$6</f>
        <v>0</v>
      </c>
      <c r="T48" s="69"/>
      <c r="U48" s="69"/>
      <c r="V48" s="69"/>
      <c r="W48" s="47"/>
      <c r="X48" s="60">
        <f>W48/'Currency Exchange'!$C$6</f>
        <v>0</v>
      </c>
      <c r="Y48" s="69"/>
      <c r="Z48" s="69"/>
      <c r="AA48" s="69"/>
      <c r="AB48" s="47"/>
      <c r="AC48" s="60">
        <f>AB48/'Currency Exchange'!$C$6</f>
        <v>0</v>
      </c>
      <c r="AD48" s="91">
        <f>H48+M48+R48+W48+AB48</f>
        <v>0</v>
      </c>
      <c r="AE48" s="60">
        <f>I48+N48+S48+X48+AC48</f>
        <v>0</v>
      </c>
      <c r="AF48" s="118"/>
    </row>
    <row r="49" spans="1:34" ht="16" thickBot="1" x14ac:dyDescent="0.25">
      <c r="B49" s="144" t="s">
        <v>102</v>
      </c>
      <c r="C49" s="236"/>
      <c r="D49" s="61" t="s">
        <v>30</v>
      </c>
      <c r="E49" s="62"/>
      <c r="F49" s="65"/>
      <c r="G49" s="64"/>
      <c r="H49" s="62">
        <f>SUM(H47:H48)</f>
        <v>430</v>
      </c>
      <c r="I49" s="64">
        <f>SUM(I47:I48)</f>
        <v>483.14606741573033</v>
      </c>
      <c r="J49" s="65"/>
      <c r="K49" s="65"/>
      <c r="L49" s="65"/>
      <c r="M49" s="62">
        <f>SUM(M47:M48)</f>
        <v>0</v>
      </c>
      <c r="N49" s="64">
        <f>SUM(N47:N48)</f>
        <v>0</v>
      </c>
      <c r="O49" s="65"/>
      <c r="P49" s="65"/>
      <c r="Q49" s="65"/>
      <c r="R49" s="62">
        <f>SUM(R47:R48)</f>
        <v>0</v>
      </c>
      <c r="S49" s="64">
        <f>SUM(S47:S48)</f>
        <v>0</v>
      </c>
      <c r="T49" s="65"/>
      <c r="U49" s="65"/>
      <c r="V49" s="65"/>
      <c r="W49" s="62">
        <f>SUM(W47:W48)</f>
        <v>0</v>
      </c>
      <c r="X49" s="64">
        <f>SUM(X47:X48)</f>
        <v>0</v>
      </c>
      <c r="Y49" s="65"/>
      <c r="Z49" s="65"/>
      <c r="AA49" s="65"/>
      <c r="AB49" s="62">
        <f>SUM(AB47:AB48)</f>
        <v>0</v>
      </c>
      <c r="AC49" s="64">
        <f>SUM(AC47:AC48)</f>
        <v>0</v>
      </c>
      <c r="AD49" s="62">
        <f>SUM(AD47:AD48)</f>
        <v>430</v>
      </c>
      <c r="AE49" s="64">
        <f>SUM(AE47:AE48)</f>
        <v>483.14606741573033</v>
      </c>
      <c r="AF49" s="118"/>
    </row>
    <row r="50" spans="1:34" ht="16" thickBot="1" x14ac:dyDescent="0.25">
      <c r="B50" s="145"/>
      <c r="C50" s="68"/>
      <c r="E50" s="20"/>
      <c r="F50" s="34"/>
      <c r="G50" s="21"/>
      <c r="H50" s="20"/>
      <c r="I50" s="21"/>
      <c r="J50" s="34"/>
      <c r="K50" s="34"/>
      <c r="L50" s="34"/>
      <c r="M50" s="20"/>
      <c r="N50" s="21"/>
      <c r="O50" s="34"/>
      <c r="P50" s="34"/>
      <c r="Q50" s="34"/>
      <c r="R50" s="20"/>
      <c r="S50" s="21"/>
      <c r="T50" s="34"/>
      <c r="U50" s="34"/>
      <c r="V50" s="34"/>
      <c r="W50" s="20"/>
      <c r="X50" s="21"/>
      <c r="Y50" s="34"/>
      <c r="Z50" s="34"/>
      <c r="AA50" s="34"/>
      <c r="AB50" s="20"/>
      <c r="AC50" s="21"/>
      <c r="AD50" s="20"/>
      <c r="AE50" s="21"/>
      <c r="AF50" s="118"/>
    </row>
    <row r="51" spans="1:34" ht="16" thickBot="1" x14ac:dyDescent="0.25">
      <c r="B51" s="211" t="s">
        <v>103</v>
      </c>
      <c r="C51" s="237"/>
      <c r="D51" s="212" t="s">
        <v>32</v>
      </c>
      <c r="E51" s="213"/>
      <c r="F51" s="214"/>
      <c r="G51" s="215"/>
      <c r="H51" s="213"/>
      <c r="I51" s="215">
        <f>H51/'Currency Exchange'!$C$6</f>
        <v>0</v>
      </c>
      <c r="J51" s="214"/>
      <c r="K51" s="214"/>
      <c r="L51" s="214"/>
      <c r="M51" s="213"/>
      <c r="N51" s="215">
        <f>M51/'Currency Exchange'!$C$6</f>
        <v>0</v>
      </c>
      <c r="O51" s="214"/>
      <c r="P51" s="214"/>
      <c r="Q51" s="214"/>
      <c r="R51" s="213"/>
      <c r="S51" s="215">
        <f>R51/'Currency Exchange'!$C$6</f>
        <v>0</v>
      </c>
      <c r="T51" s="214"/>
      <c r="U51" s="214"/>
      <c r="V51" s="214"/>
      <c r="W51" s="213"/>
      <c r="X51" s="215">
        <f>W51/'Currency Exchange'!$C$6</f>
        <v>0</v>
      </c>
      <c r="Y51" s="214"/>
      <c r="Z51" s="214"/>
      <c r="AA51" s="214"/>
      <c r="AB51" s="213"/>
      <c r="AC51" s="215">
        <f>AB51/'Currency Exchange'!$C$6</f>
        <v>0</v>
      </c>
      <c r="AD51" s="213">
        <f>H51+M51+R51+W51+AB51</f>
        <v>0</v>
      </c>
      <c r="AE51" s="215">
        <f>I51+N51+S51+X51+AC51</f>
        <v>0</v>
      </c>
      <c r="AF51" s="199"/>
    </row>
    <row r="52" spans="1:34" x14ac:dyDescent="0.2">
      <c r="B52" s="145"/>
      <c r="C52" s="68"/>
      <c r="E52" s="20"/>
      <c r="F52" s="34"/>
      <c r="G52" s="21"/>
      <c r="H52" s="20"/>
      <c r="I52" s="21"/>
      <c r="J52" s="34"/>
      <c r="K52" s="34"/>
      <c r="L52" s="34"/>
      <c r="M52" s="20"/>
      <c r="N52" s="21"/>
      <c r="O52" s="34"/>
      <c r="P52" s="34"/>
      <c r="Q52" s="34"/>
      <c r="R52" s="20"/>
      <c r="S52" s="21"/>
      <c r="T52" s="34"/>
      <c r="U52" s="34"/>
      <c r="V52" s="34"/>
      <c r="W52" s="20"/>
      <c r="X52" s="21"/>
      <c r="Y52" s="34"/>
      <c r="Z52" s="34"/>
      <c r="AA52" s="34"/>
      <c r="AB52" s="20"/>
      <c r="AC52" s="21"/>
      <c r="AD52" s="20"/>
      <c r="AE52" s="21"/>
      <c r="AF52" s="118"/>
    </row>
    <row r="53" spans="1:34" ht="16.5" customHeight="1" thickBot="1" x14ac:dyDescent="0.25">
      <c r="B53" s="146" t="s">
        <v>33</v>
      </c>
      <c r="C53" s="238"/>
      <c r="D53" s="96" t="s">
        <v>104</v>
      </c>
      <c r="E53" s="83"/>
      <c r="F53" s="84"/>
      <c r="G53" s="85"/>
      <c r="H53" s="86">
        <f>H49+H44+H39</f>
        <v>6230</v>
      </c>
      <c r="I53" s="85">
        <f>I39+I44+I49</f>
        <v>7000</v>
      </c>
      <c r="J53" s="84"/>
      <c r="K53" s="84"/>
      <c r="L53" s="84"/>
      <c r="M53" s="86">
        <f>M49+M44+M39</f>
        <v>0</v>
      </c>
      <c r="N53" s="85">
        <f>N39+N44+N49</f>
        <v>0</v>
      </c>
      <c r="O53" s="84"/>
      <c r="P53" s="84"/>
      <c r="Q53" s="84"/>
      <c r="R53" s="86">
        <f>R49+R44+R39</f>
        <v>0</v>
      </c>
      <c r="S53" s="85">
        <f>S39+S44+S49</f>
        <v>0</v>
      </c>
      <c r="T53" s="84"/>
      <c r="U53" s="84"/>
      <c r="V53" s="84"/>
      <c r="W53" s="86">
        <f>W49+W44+W39</f>
        <v>0</v>
      </c>
      <c r="X53" s="85">
        <f>X39+X44+X49</f>
        <v>0</v>
      </c>
      <c r="Y53" s="84"/>
      <c r="Z53" s="84"/>
      <c r="AA53" s="84"/>
      <c r="AB53" s="86">
        <f>AB49+AB44+AB39</f>
        <v>0</v>
      </c>
      <c r="AC53" s="85">
        <f>AC39+AC44+AC49</f>
        <v>0</v>
      </c>
      <c r="AD53" s="86">
        <f>AD49+AD44+AD39</f>
        <v>6230</v>
      </c>
      <c r="AE53" s="85">
        <f>AE39+AE44+AE49</f>
        <v>7000</v>
      </c>
      <c r="AF53" s="122"/>
    </row>
    <row r="54" spans="1:34" ht="16" thickBot="1" x14ac:dyDescent="0.25">
      <c r="E54" s="20"/>
    </row>
    <row r="55" spans="1:34" x14ac:dyDescent="0.2">
      <c r="B55" s="111" t="s">
        <v>35</v>
      </c>
      <c r="C55" s="239"/>
      <c r="D55" s="112" t="s">
        <v>105</v>
      </c>
      <c r="E55" s="187"/>
      <c r="F55" s="113"/>
      <c r="G55" s="113"/>
      <c r="H55" s="259" t="s">
        <v>48</v>
      </c>
      <c r="I55" s="260"/>
      <c r="J55" s="113"/>
      <c r="K55" s="113"/>
      <c r="L55" s="113"/>
      <c r="M55" s="259" t="s">
        <v>50</v>
      </c>
      <c r="N55" s="260"/>
      <c r="O55" s="113"/>
      <c r="P55" s="113"/>
      <c r="Q55" s="113"/>
      <c r="R55" s="259" t="s">
        <v>51</v>
      </c>
      <c r="S55" s="260"/>
      <c r="T55" s="113"/>
      <c r="U55" s="113"/>
      <c r="V55" s="113"/>
      <c r="W55" s="259" t="s">
        <v>52</v>
      </c>
      <c r="X55" s="260"/>
      <c r="Y55" s="113"/>
      <c r="Z55" s="113"/>
      <c r="AA55" s="113"/>
      <c r="AB55" s="259" t="s">
        <v>53</v>
      </c>
      <c r="AC55" s="260"/>
      <c r="AD55" s="259" t="s">
        <v>106</v>
      </c>
      <c r="AE55" s="260"/>
      <c r="AF55" s="114" t="s">
        <v>55</v>
      </c>
    </row>
    <row r="56" spans="1:34" s="43" customFormat="1" x14ac:dyDescent="0.2">
      <c r="A56" s="7"/>
      <c r="B56" s="115"/>
      <c r="C56" s="72"/>
      <c r="D56" s="68"/>
      <c r="E56" s="66"/>
      <c r="F56" s="69"/>
      <c r="G56" s="69"/>
      <c r="H56" s="66" t="s">
        <v>57</v>
      </c>
      <c r="I56" s="23" t="s">
        <v>59</v>
      </c>
      <c r="J56" s="69"/>
      <c r="K56" s="69"/>
      <c r="L56" s="69"/>
      <c r="M56" s="66" t="s">
        <v>57</v>
      </c>
      <c r="N56" s="23" t="s">
        <v>59</v>
      </c>
      <c r="O56" s="69"/>
      <c r="P56" s="69"/>
      <c r="Q56" s="69"/>
      <c r="R56" s="66" t="s">
        <v>57</v>
      </c>
      <c r="S56" s="23" t="s">
        <v>59</v>
      </c>
      <c r="T56" s="69"/>
      <c r="U56" s="69"/>
      <c r="V56" s="69"/>
      <c r="W56" s="66" t="s">
        <v>57</v>
      </c>
      <c r="X56" s="23" t="s">
        <v>59</v>
      </c>
      <c r="Y56" s="69"/>
      <c r="Z56" s="69"/>
      <c r="AA56" s="69"/>
      <c r="AB56" s="66" t="s">
        <v>57</v>
      </c>
      <c r="AC56" s="23" t="s">
        <v>59</v>
      </c>
      <c r="AD56" s="66" t="s">
        <v>57</v>
      </c>
      <c r="AE56" s="23" t="s">
        <v>59</v>
      </c>
      <c r="AF56" s="116"/>
      <c r="AG56" s="33"/>
      <c r="AH56" s="45"/>
    </row>
    <row r="57" spans="1:34" x14ac:dyDescent="0.2">
      <c r="B57" s="117" t="s">
        <v>38</v>
      </c>
      <c r="C57" s="227"/>
      <c r="D57" s="35" t="s">
        <v>39</v>
      </c>
      <c r="E57" s="20"/>
      <c r="F57" s="34"/>
      <c r="G57" s="34"/>
      <c r="H57" s="20"/>
      <c r="I57" s="21"/>
      <c r="J57" s="34"/>
      <c r="K57" s="34"/>
      <c r="L57" s="34"/>
      <c r="M57" s="20"/>
      <c r="N57" s="21"/>
      <c r="O57" s="34"/>
      <c r="P57" s="34"/>
      <c r="Q57" s="34"/>
      <c r="R57" s="20"/>
      <c r="S57" s="21"/>
      <c r="T57" s="34"/>
      <c r="U57" s="34"/>
      <c r="V57" s="34"/>
      <c r="W57" s="20"/>
      <c r="X57" s="21"/>
      <c r="Y57" s="34"/>
      <c r="Z57" s="34"/>
      <c r="AA57" s="34"/>
      <c r="AB57" s="20"/>
      <c r="AC57" s="21"/>
      <c r="AD57" s="20"/>
      <c r="AE57" s="21"/>
      <c r="AF57" s="118"/>
    </row>
    <row r="58" spans="1:34" x14ac:dyDescent="0.2">
      <c r="B58" s="117" t="s">
        <v>107</v>
      </c>
      <c r="C58" s="227"/>
      <c r="D58" s="1" t="s">
        <v>108</v>
      </c>
      <c r="E58" s="66"/>
      <c r="F58" s="69"/>
      <c r="G58" s="69"/>
      <c r="H58" s="47">
        <v>6230</v>
      </c>
      <c r="I58" s="23">
        <v>7000</v>
      </c>
      <c r="J58" s="69"/>
      <c r="K58" s="69"/>
      <c r="L58" s="69"/>
      <c r="M58" s="47"/>
      <c r="N58" s="23"/>
      <c r="O58" s="69"/>
      <c r="P58" s="69"/>
      <c r="Q58" s="69"/>
      <c r="R58" s="47"/>
      <c r="S58" s="23"/>
      <c r="T58" s="69"/>
      <c r="U58" s="69"/>
      <c r="V58" s="69"/>
      <c r="W58" s="47"/>
      <c r="X58" s="23"/>
      <c r="Y58" s="69"/>
      <c r="Z58" s="69"/>
      <c r="AA58" s="69"/>
      <c r="AB58" s="47"/>
      <c r="AC58" s="23"/>
      <c r="AD58" s="91">
        <v>6230</v>
      </c>
      <c r="AE58" s="23">
        <v>7000</v>
      </c>
      <c r="AF58" s="118"/>
    </row>
    <row r="59" spans="1:34" x14ac:dyDescent="0.2">
      <c r="B59" s="117" t="s">
        <v>109</v>
      </c>
      <c r="C59" s="227"/>
      <c r="D59" s="1" t="s">
        <v>110</v>
      </c>
      <c r="E59" s="66"/>
      <c r="F59" s="69"/>
      <c r="G59" s="69"/>
      <c r="H59" s="250">
        <v>0</v>
      </c>
      <c r="I59" s="23">
        <f>H59/'Currency Exchange'!$C$6</f>
        <v>0</v>
      </c>
      <c r="J59" s="69"/>
      <c r="K59" s="69"/>
      <c r="L59" s="69"/>
      <c r="M59" s="47"/>
      <c r="N59" s="23">
        <f>M59/'Currency Exchange'!$C$6</f>
        <v>0</v>
      </c>
      <c r="O59" s="69"/>
      <c r="P59" s="69"/>
      <c r="Q59" s="69"/>
      <c r="R59" s="47"/>
      <c r="S59" s="23">
        <f>R59/'Currency Exchange'!$C$6</f>
        <v>0</v>
      </c>
      <c r="T59" s="69"/>
      <c r="U59" s="69"/>
      <c r="V59" s="69"/>
      <c r="W59" s="47"/>
      <c r="X59" s="23">
        <f>W59/'Currency Exchange'!$C$6</f>
        <v>0</v>
      </c>
      <c r="Y59" s="69"/>
      <c r="Z59" s="69"/>
      <c r="AA59" s="69"/>
      <c r="AB59" s="47"/>
      <c r="AC59" s="23">
        <f>AB59/'Currency Exchange'!$C$6</f>
        <v>0</v>
      </c>
      <c r="AD59" s="91">
        <f>H59+M59+R59+W59+AB59</f>
        <v>0</v>
      </c>
      <c r="AE59" s="23">
        <f>I59+N59+S59+X59+AC59</f>
        <v>0</v>
      </c>
      <c r="AF59" s="118"/>
    </row>
    <row r="60" spans="1:34" x14ac:dyDescent="0.2">
      <c r="B60" s="119"/>
      <c r="C60" s="228"/>
      <c r="D60" s="10" t="s">
        <v>111</v>
      </c>
      <c r="E60" s="244"/>
      <c r="F60" s="97"/>
      <c r="G60" s="97"/>
      <c r="H60" s="38">
        <f>SUM(H58:H59)</f>
        <v>6230</v>
      </c>
      <c r="I60" s="40">
        <f>SUM(I58:I59)</f>
        <v>7000</v>
      </c>
      <c r="J60" s="97"/>
      <c r="K60" s="97"/>
      <c r="L60" s="97"/>
      <c r="M60" s="38">
        <f>SUM(M58:M59)</f>
        <v>0</v>
      </c>
      <c r="N60" s="40">
        <f>SUM(N58:N59)</f>
        <v>0</v>
      </c>
      <c r="O60" s="97"/>
      <c r="P60" s="97"/>
      <c r="Q60" s="97"/>
      <c r="R60" s="38">
        <f>SUM(R58:R59)</f>
        <v>0</v>
      </c>
      <c r="S60" s="40">
        <f>SUM(S58:S59)</f>
        <v>0</v>
      </c>
      <c r="T60" s="75"/>
      <c r="U60" s="75"/>
      <c r="V60" s="75"/>
      <c r="W60" s="38">
        <f>SUM(W58:W59)</f>
        <v>0</v>
      </c>
      <c r="X60" s="40">
        <f>SUM(X58:X59)</f>
        <v>0</v>
      </c>
      <c r="Y60" s="75"/>
      <c r="Z60" s="75"/>
      <c r="AA60" s="75"/>
      <c r="AB60" s="38">
        <f>SUM(AB58:AB59)</f>
        <v>0</v>
      </c>
      <c r="AC60" s="40">
        <f>SUM(AC58:AC59)</f>
        <v>0</v>
      </c>
      <c r="AD60" s="88">
        <f>SUM(AD58:AD59)</f>
        <v>6230</v>
      </c>
      <c r="AE60" s="40">
        <f>SUM(AE58:AE59)</f>
        <v>7000</v>
      </c>
      <c r="AF60" s="118"/>
    </row>
    <row r="61" spans="1:34" x14ac:dyDescent="0.2">
      <c r="B61" s="117"/>
      <c r="C61" s="227"/>
      <c r="D61" s="35"/>
      <c r="E61" s="66"/>
      <c r="F61" s="69"/>
      <c r="G61" s="69"/>
      <c r="H61" s="36"/>
      <c r="I61" s="41"/>
      <c r="J61" s="69"/>
      <c r="K61" s="69"/>
      <c r="L61" s="69"/>
      <c r="M61" s="36"/>
      <c r="N61" s="41"/>
      <c r="O61" s="69"/>
      <c r="P61" s="69"/>
      <c r="Q61" s="69"/>
      <c r="R61" s="36"/>
      <c r="S61" s="41"/>
      <c r="T61" s="76"/>
      <c r="U61" s="76"/>
      <c r="V61" s="76"/>
      <c r="W61" s="36"/>
      <c r="X61" s="41"/>
      <c r="Y61" s="76"/>
      <c r="Z61" s="76"/>
      <c r="AA61" s="76"/>
      <c r="AB61" s="36"/>
      <c r="AC61" s="41"/>
      <c r="AD61" s="154"/>
      <c r="AE61" s="41"/>
      <c r="AF61" s="118"/>
    </row>
    <row r="62" spans="1:34" x14ac:dyDescent="0.2">
      <c r="B62" s="117" t="s">
        <v>40</v>
      </c>
      <c r="C62" s="227"/>
      <c r="D62" s="35" t="s">
        <v>41</v>
      </c>
      <c r="E62" s="20"/>
      <c r="F62" s="34"/>
      <c r="G62" s="34"/>
      <c r="H62" s="20"/>
      <c r="I62" s="21"/>
      <c r="J62" s="34"/>
      <c r="K62" s="34"/>
      <c r="L62" s="34"/>
      <c r="M62" s="20"/>
      <c r="N62" s="21"/>
      <c r="O62" s="34"/>
      <c r="P62" s="34"/>
      <c r="Q62" s="34"/>
      <c r="R62" s="20"/>
      <c r="S62" s="21"/>
      <c r="T62" s="34"/>
      <c r="U62" s="34"/>
      <c r="V62" s="34"/>
      <c r="W62" s="20"/>
      <c r="X62" s="21"/>
      <c r="Y62" s="34"/>
      <c r="Z62" s="34"/>
      <c r="AA62" s="34"/>
      <c r="AB62" s="20"/>
      <c r="AC62" s="21"/>
      <c r="AD62" s="87"/>
      <c r="AE62" s="21"/>
      <c r="AF62" s="118"/>
    </row>
    <row r="63" spans="1:34" x14ac:dyDescent="0.2">
      <c r="B63" s="117" t="s">
        <v>112</v>
      </c>
      <c r="C63" s="227"/>
      <c r="D63" s="1" t="s">
        <v>113</v>
      </c>
      <c r="E63" s="66"/>
      <c r="F63" s="69"/>
      <c r="G63" s="69"/>
      <c r="H63" s="48">
        <v>0</v>
      </c>
      <c r="I63" s="23">
        <f>H63/'Currency Exchange'!$C$6</f>
        <v>0</v>
      </c>
      <c r="J63" s="69"/>
      <c r="K63" s="69"/>
      <c r="L63" s="69"/>
      <c r="M63" s="48"/>
      <c r="N63" s="23">
        <f>M63/'Currency Exchange'!$C$6</f>
        <v>0</v>
      </c>
      <c r="O63" s="69"/>
      <c r="P63" s="69"/>
      <c r="Q63" s="69"/>
      <c r="R63" s="48"/>
      <c r="S63" s="23">
        <f>R63/'Currency Exchange'!$C$6</f>
        <v>0</v>
      </c>
      <c r="T63" s="69"/>
      <c r="U63" s="69"/>
      <c r="V63" s="69"/>
      <c r="W63" s="48"/>
      <c r="X63" s="23">
        <f>W63/'Currency Exchange'!$C$6</f>
        <v>0</v>
      </c>
      <c r="Y63" s="69"/>
      <c r="Z63" s="69"/>
      <c r="AA63" s="69"/>
      <c r="AB63" s="48"/>
      <c r="AC63" s="23">
        <f>AB63/'Currency Exchange'!$C$6</f>
        <v>0</v>
      </c>
      <c r="AD63" s="87">
        <f t="shared" ref="AD63:AE67" si="8">H63+M63+R63+W63+AB63</f>
        <v>0</v>
      </c>
      <c r="AE63" s="23">
        <f t="shared" si="8"/>
        <v>0</v>
      </c>
      <c r="AF63" s="118"/>
    </row>
    <row r="64" spans="1:34" x14ac:dyDescent="0.2">
      <c r="B64" s="117" t="s">
        <v>114</v>
      </c>
      <c r="C64" s="227"/>
      <c r="D64" s="1" t="s">
        <v>110</v>
      </c>
      <c r="E64" s="66"/>
      <c r="F64" s="69"/>
      <c r="G64" s="69"/>
      <c r="H64" s="48">
        <v>0</v>
      </c>
      <c r="I64" s="23">
        <f>H64/'Currency Exchange'!$C$6</f>
        <v>0</v>
      </c>
      <c r="J64" s="69"/>
      <c r="K64" s="69"/>
      <c r="L64" s="69"/>
      <c r="M64" s="48"/>
      <c r="N64" s="23">
        <f>M64/'Currency Exchange'!$C$6</f>
        <v>0</v>
      </c>
      <c r="O64" s="69"/>
      <c r="P64" s="69"/>
      <c r="Q64" s="69"/>
      <c r="R64" s="48"/>
      <c r="S64" s="23">
        <f>R64/'Currency Exchange'!$C$6</f>
        <v>0</v>
      </c>
      <c r="T64" s="69"/>
      <c r="U64" s="69"/>
      <c r="V64" s="69"/>
      <c r="W64" s="48"/>
      <c r="X64" s="23">
        <f>W64/'Currency Exchange'!$C$6</f>
        <v>0</v>
      </c>
      <c r="Y64" s="69"/>
      <c r="Z64" s="69"/>
      <c r="AA64" s="69"/>
      <c r="AB64" s="48"/>
      <c r="AC64" s="23">
        <f>AB64/'Currency Exchange'!$C$6</f>
        <v>0</v>
      </c>
      <c r="AD64" s="87">
        <f t="shared" si="8"/>
        <v>0</v>
      </c>
      <c r="AE64" s="23">
        <f>I64+N64+S64+X64+AC64</f>
        <v>0</v>
      </c>
      <c r="AF64" s="118"/>
    </row>
    <row r="65" spans="2:32" x14ac:dyDescent="0.2">
      <c r="B65" s="117" t="s">
        <v>115</v>
      </c>
      <c r="C65" s="227"/>
      <c r="D65" s="1" t="s">
        <v>116</v>
      </c>
      <c r="E65" s="66"/>
      <c r="F65" s="69"/>
      <c r="G65" s="69"/>
      <c r="H65" s="48">
        <v>0</v>
      </c>
      <c r="I65" s="23">
        <f>H65/'Currency Exchange'!$C$6</f>
        <v>0</v>
      </c>
      <c r="J65" s="69"/>
      <c r="K65" s="69"/>
      <c r="L65" s="69"/>
      <c r="M65" s="48"/>
      <c r="N65" s="23">
        <f>M65/'Currency Exchange'!$C$6</f>
        <v>0</v>
      </c>
      <c r="O65" s="69"/>
      <c r="P65" s="69"/>
      <c r="Q65" s="69"/>
      <c r="R65" s="48"/>
      <c r="S65" s="23">
        <f>R65/'Currency Exchange'!$C$6</f>
        <v>0</v>
      </c>
      <c r="T65" s="69"/>
      <c r="U65" s="69"/>
      <c r="V65" s="69"/>
      <c r="W65" s="48"/>
      <c r="X65" s="23">
        <f>W65/'Currency Exchange'!$C$6</f>
        <v>0</v>
      </c>
      <c r="Y65" s="69"/>
      <c r="Z65" s="69"/>
      <c r="AA65" s="69"/>
      <c r="AB65" s="48"/>
      <c r="AC65" s="23">
        <f>AB65/'Currency Exchange'!$C$6</f>
        <v>0</v>
      </c>
      <c r="AD65" s="87">
        <f>H65+M65+R65+W65+AB65</f>
        <v>0</v>
      </c>
      <c r="AE65" s="23">
        <f t="shared" si="8"/>
        <v>0</v>
      </c>
      <c r="AF65" s="118"/>
    </row>
    <row r="66" spans="2:32" ht="14.25" customHeight="1" x14ac:dyDescent="0.2">
      <c r="B66" s="207" t="s">
        <v>117</v>
      </c>
      <c r="C66" s="240"/>
      <c r="D66" s="208" t="s">
        <v>118</v>
      </c>
      <c r="E66" s="205"/>
      <c r="F66" s="209"/>
      <c r="G66" s="209"/>
      <c r="H66" s="210">
        <v>0</v>
      </c>
      <c r="I66" s="206">
        <f>H66/'Currency Exchange'!$C$6</f>
        <v>0</v>
      </c>
      <c r="J66" s="209"/>
      <c r="K66" s="209"/>
      <c r="L66" s="209"/>
      <c r="M66" s="210"/>
      <c r="N66" s="206">
        <f>M66/'Currency Exchange'!$C$6</f>
        <v>0</v>
      </c>
      <c r="O66" s="209"/>
      <c r="P66" s="209"/>
      <c r="Q66" s="209"/>
      <c r="R66" s="210"/>
      <c r="S66" s="206">
        <f>R66/'Currency Exchange'!$C$6</f>
        <v>0</v>
      </c>
      <c r="T66" s="209"/>
      <c r="U66" s="209"/>
      <c r="V66" s="209"/>
      <c r="W66" s="210"/>
      <c r="X66" s="206">
        <f>W66/'Currency Exchange'!$C$6</f>
        <v>0</v>
      </c>
      <c r="Y66" s="209"/>
      <c r="Z66" s="209"/>
      <c r="AA66" s="209"/>
      <c r="AB66" s="210"/>
      <c r="AC66" s="206">
        <f>AB66/'Currency Exchange'!$C$6</f>
        <v>0</v>
      </c>
      <c r="AD66" s="210">
        <f>H66+M66+R66+W66+AB66</f>
        <v>0</v>
      </c>
      <c r="AE66" s="206">
        <f>I66+N66+S66+X66+AC66</f>
        <v>0</v>
      </c>
      <c r="AF66" s="216"/>
    </row>
    <row r="67" spans="2:32" x14ac:dyDescent="0.2">
      <c r="B67" s="120" t="s">
        <v>119</v>
      </c>
      <c r="C67" s="241"/>
      <c r="D67" s="8" t="s">
        <v>29</v>
      </c>
      <c r="E67" s="66"/>
      <c r="F67" s="69"/>
      <c r="G67" s="69"/>
      <c r="H67" s="48">
        <v>0</v>
      </c>
      <c r="I67" s="23">
        <f>H67/'Currency Exchange'!$C$6</f>
        <v>0</v>
      </c>
      <c r="J67" s="69"/>
      <c r="K67" s="69"/>
      <c r="L67" s="69"/>
      <c r="M67" s="48"/>
      <c r="N67" s="23">
        <f>M67/'Currency Exchange'!$C$6</f>
        <v>0</v>
      </c>
      <c r="O67" s="69"/>
      <c r="P67" s="69"/>
      <c r="Q67" s="69"/>
      <c r="R67" s="48"/>
      <c r="S67" s="23">
        <f>R67/'Currency Exchange'!$C$6</f>
        <v>0</v>
      </c>
      <c r="T67" s="69"/>
      <c r="U67" s="69"/>
      <c r="V67" s="69"/>
      <c r="W67" s="48"/>
      <c r="X67" s="23">
        <f>W67/'Currency Exchange'!$C$6</f>
        <v>0</v>
      </c>
      <c r="Y67" s="69"/>
      <c r="Z67" s="69"/>
      <c r="AA67" s="69"/>
      <c r="AB67" s="48"/>
      <c r="AC67" s="23">
        <f>AB67/'Currency Exchange'!$C$6</f>
        <v>0</v>
      </c>
      <c r="AD67" s="87">
        <f t="shared" si="8"/>
        <v>0</v>
      </c>
      <c r="AE67" s="23">
        <f t="shared" si="8"/>
        <v>0</v>
      </c>
      <c r="AF67" s="118"/>
    </row>
    <row r="68" spans="2:32" x14ac:dyDescent="0.2">
      <c r="B68" s="119"/>
      <c r="C68" s="228"/>
      <c r="D68" s="10" t="s">
        <v>120</v>
      </c>
      <c r="E68" s="244"/>
      <c r="F68" s="97"/>
      <c r="G68" s="97"/>
      <c r="H68" s="38">
        <f>SUM(H63:H67)</f>
        <v>0</v>
      </c>
      <c r="I68" s="40">
        <f>SUM(I63:I67)</f>
        <v>0</v>
      </c>
      <c r="J68" s="97"/>
      <c r="K68" s="97"/>
      <c r="L68" s="97"/>
      <c r="M68" s="38">
        <f>SUM(M63:M67)</f>
        <v>0</v>
      </c>
      <c r="N68" s="40">
        <f>SUM(N63:N67)</f>
        <v>0</v>
      </c>
      <c r="O68" s="97"/>
      <c r="P68" s="97"/>
      <c r="Q68" s="97"/>
      <c r="R68" s="38">
        <f>SUM(R63:R67)</f>
        <v>0</v>
      </c>
      <c r="S68" s="40">
        <f>SUM(S63:S67)</f>
        <v>0</v>
      </c>
      <c r="T68" s="75"/>
      <c r="U68" s="75"/>
      <c r="V68" s="75"/>
      <c r="W68" s="38">
        <f>SUM(W63:W67)</f>
        <v>0</v>
      </c>
      <c r="X68" s="40">
        <f>SUM(X63:X67)</f>
        <v>0</v>
      </c>
      <c r="Y68" s="75"/>
      <c r="Z68" s="75"/>
      <c r="AA68" s="75"/>
      <c r="AB68" s="38">
        <f>SUM(AB63:AB67)</f>
        <v>0</v>
      </c>
      <c r="AC68" s="40">
        <f>SUM(AC63:AC67)</f>
        <v>0</v>
      </c>
      <c r="AD68" s="38">
        <f>SUM(AD63:AD67)</f>
        <v>0</v>
      </c>
      <c r="AE68" s="40">
        <f>SUM(AE63:AE67)</f>
        <v>0</v>
      </c>
      <c r="AF68" s="118"/>
    </row>
    <row r="69" spans="2:32" x14ac:dyDescent="0.2">
      <c r="B69" s="117"/>
      <c r="C69" s="227"/>
      <c r="E69" s="91"/>
      <c r="F69" s="98"/>
      <c r="G69" s="98"/>
      <c r="H69" s="87"/>
      <c r="I69" s="99"/>
      <c r="J69" s="98"/>
      <c r="K69" s="98"/>
      <c r="L69" s="98"/>
      <c r="M69" s="87"/>
      <c r="N69" s="99"/>
      <c r="O69" s="98"/>
      <c r="P69" s="98"/>
      <c r="Q69" s="98"/>
      <c r="R69" s="87"/>
      <c r="S69" s="99"/>
      <c r="T69" s="98"/>
      <c r="U69" s="98"/>
      <c r="V69" s="98"/>
      <c r="W69" s="87"/>
      <c r="X69" s="99"/>
      <c r="Y69" s="98"/>
      <c r="Z69" s="98"/>
      <c r="AA69" s="98"/>
      <c r="AB69" s="87"/>
      <c r="AC69" s="99"/>
      <c r="AD69" s="87"/>
      <c r="AE69" s="99"/>
      <c r="AF69" s="118"/>
    </row>
    <row r="70" spans="2:32" ht="16" thickBot="1" x14ac:dyDescent="0.25">
      <c r="B70" s="121"/>
      <c r="C70" s="242"/>
      <c r="D70" s="92" t="s">
        <v>121</v>
      </c>
      <c r="E70" s="94"/>
      <c r="F70" s="93"/>
      <c r="G70" s="93"/>
      <c r="H70" s="94">
        <f>H68+H60</f>
        <v>6230</v>
      </c>
      <c r="I70" s="95">
        <f>I68+I60</f>
        <v>7000</v>
      </c>
      <c r="J70" s="93"/>
      <c r="K70" s="93"/>
      <c r="L70" s="93"/>
      <c r="M70" s="94">
        <f>M68+M60</f>
        <v>0</v>
      </c>
      <c r="N70" s="95">
        <f>N68+N60</f>
        <v>0</v>
      </c>
      <c r="O70" s="93"/>
      <c r="P70" s="93"/>
      <c r="Q70" s="93"/>
      <c r="R70" s="94">
        <f>R68+R60</f>
        <v>0</v>
      </c>
      <c r="S70" s="95">
        <f>S68+S60</f>
        <v>0</v>
      </c>
      <c r="T70" s="93"/>
      <c r="U70" s="93"/>
      <c r="V70" s="93"/>
      <c r="W70" s="94">
        <f>W68+W60</f>
        <v>0</v>
      </c>
      <c r="X70" s="95">
        <f>X68+X60</f>
        <v>0</v>
      </c>
      <c r="Y70" s="93"/>
      <c r="Z70" s="93"/>
      <c r="AA70" s="93"/>
      <c r="AB70" s="94">
        <f>AB68+AB60</f>
        <v>0</v>
      </c>
      <c r="AC70" s="95">
        <f>AC68+AC60</f>
        <v>0</v>
      </c>
      <c r="AD70" s="94">
        <f>AD68+AD60</f>
        <v>6230</v>
      </c>
      <c r="AE70" s="95">
        <f>AE68+AE60</f>
        <v>7000</v>
      </c>
      <c r="AF70" s="122"/>
    </row>
  </sheetData>
  <mergeCells count="12">
    <mergeCell ref="AD4:AE4"/>
    <mergeCell ref="H55:I55"/>
    <mergeCell ref="M55:N55"/>
    <mergeCell ref="R55:S55"/>
    <mergeCell ref="AD55:AE55"/>
    <mergeCell ref="W4:X4"/>
    <mergeCell ref="W55:X55"/>
    <mergeCell ref="AB4:AC4"/>
    <mergeCell ref="AB55:AC55"/>
    <mergeCell ref="H4:I4"/>
    <mergeCell ref="M4:N4"/>
    <mergeCell ref="R4:S4"/>
  </mergeCells>
  <phoneticPr fontId="20" type="noConversion"/>
  <pageMargins left="0.25" right="0.25" top="0.75" bottom="0.75" header="0.3" footer="0.3"/>
  <pageSetup scale="44" orientation="landscape" r:id="rId1"/>
  <colBreaks count="1" manualBreakCount="1">
    <brk id="32"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9"/>
  <sheetViews>
    <sheetView workbookViewId="0">
      <selection activeCell="D15" sqref="D15"/>
    </sheetView>
  </sheetViews>
  <sheetFormatPr baseColWidth="10" defaultColWidth="9.1640625" defaultRowHeight="15" x14ac:dyDescent="0.2"/>
  <cols>
    <col min="1" max="1" width="2.83203125" customWidth="1"/>
    <col min="2" max="2" width="11.1640625" customWidth="1"/>
    <col min="3" max="3" width="9.1640625" customWidth="1"/>
    <col min="4" max="4" width="101.5" bestFit="1" customWidth="1"/>
    <col min="5" max="5" width="8.83203125"/>
    <col min="6" max="6" width="9.1640625" style="15"/>
    <col min="7" max="16384" width="9.1640625" style="3"/>
  </cols>
  <sheetData>
    <row r="2" spans="2:6" ht="20" x14ac:dyDescent="0.25">
      <c r="B2" s="110" t="s">
        <v>122</v>
      </c>
    </row>
    <row r="4" spans="2:6" ht="32" x14ac:dyDescent="0.2">
      <c r="B4" s="18" t="s">
        <v>123</v>
      </c>
      <c r="C4" s="18" t="s">
        <v>58</v>
      </c>
      <c r="D4" s="18" t="s">
        <v>124</v>
      </c>
    </row>
    <row r="5" spans="2:6" x14ac:dyDescent="0.2">
      <c r="B5" s="16" t="s">
        <v>125</v>
      </c>
      <c r="C5" s="16" t="s">
        <v>217</v>
      </c>
    </row>
    <row r="6" spans="2:6" ht="32" x14ac:dyDescent="0.2">
      <c r="B6" s="16">
        <v>1</v>
      </c>
      <c r="C6" s="17">
        <v>0.89</v>
      </c>
      <c r="D6" s="70" t="s">
        <v>218</v>
      </c>
    </row>
    <row r="7" spans="2:6" x14ac:dyDescent="0.2">
      <c r="D7" s="70"/>
    </row>
    <row r="9" spans="2:6" x14ac:dyDescent="0.2">
      <c r="F9" s="1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F8"/>
  <sheetViews>
    <sheetView workbookViewId="0">
      <selection activeCell="C5" sqref="C5"/>
    </sheetView>
  </sheetViews>
  <sheetFormatPr baseColWidth="10" defaultColWidth="9.1640625" defaultRowHeight="15" x14ac:dyDescent="0.2"/>
  <cols>
    <col min="1" max="1" width="3.5" customWidth="1"/>
    <col min="2" max="2" width="24" bestFit="1" customWidth="1"/>
    <col min="3" max="3" width="22.1640625" bestFit="1" customWidth="1"/>
    <col min="4" max="4" width="8.83203125"/>
    <col min="5" max="5" width="9.1640625" style="15"/>
    <col min="6" max="16384" width="9.1640625" style="3"/>
  </cols>
  <sheetData>
    <row r="2" spans="2:6" ht="20" x14ac:dyDescent="0.25">
      <c r="B2" s="110" t="s">
        <v>126</v>
      </c>
    </row>
    <row r="3" spans="2:6" ht="16" thickBot="1" x14ac:dyDescent="0.25">
      <c r="E3" s="186"/>
    </row>
    <row r="4" spans="2:6" ht="32" x14ac:dyDescent="0.2">
      <c r="B4" s="11" t="s">
        <v>127</v>
      </c>
      <c r="C4" s="12" t="s">
        <v>128</v>
      </c>
      <c r="F4" s="67"/>
    </row>
    <row r="5" spans="2:6" x14ac:dyDescent="0.2">
      <c r="B5" s="13" t="s">
        <v>129</v>
      </c>
      <c r="C5" s="157">
        <v>0.05</v>
      </c>
      <c r="E5" s="152"/>
    </row>
    <row r="6" spans="2:6" x14ac:dyDescent="0.2">
      <c r="B6" s="13" t="s">
        <v>130</v>
      </c>
      <c r="C6" s="157">
        <v>0.04</v>
      </c>
      <c r="E6" s="152"/>
    </row>
    <row r="7" spans="2:6" x14ac:dyDescent="0.2">
      <c r="B7" s="13" t="s">
        <v>131</v>
      </c>
      <c r="C7" s="157">
        <v>0.03</v>
      </c>
      <c r="E7" s="152"/>
    </row>
    <row r="8" spans="2:6" ht="16" thickBot="1" x14ac:dyDescent="0.25">
      <c r="B8" s="14" t="s">
        <v>132</v>
      </c>
      <c r="C8" s="158">
        <v>0.02</v>
      </c>
      <c r="E8" s="15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85"/>
  <sheetViews>
    <sheetView zoomScaleNormal="100" workbookViewId="0">
      <selection activeCell="B1" sqref="B1"/>
    </sheetView>
  </sheetViews>
  <sheetFormatPr baseColWidth="10" defaultColWidth="9.1640625" defaultRowHeight="15" x14ac:dyDescent="0.2"/>
  <cols>
    <col min="1" max="1" width="5.83203125" style="159" bestFit="1" customWidth="1"/>
    <col min="2" max="2" width="34.5" style="160" customWidth="1"/>
    <col min="3" max="3" width="109" style="160" customWidth="1"/>
    <col min="4" max="4" width="9.1640625" style="160"/>
    <col min="5" max="5" width="9.1640625" style="169"/>
    <col min="6" max="16384" width="9.1640625" style="164"/>
  </cols>
  <sheetData>
    <row r="3" spans="1:6" ht="19" x14ac:dyDescent="0.2">
      <c r="C3" s="161" t="s">
        <v>133</v>
      </c>
      <c r="D3" s="161"/>
      <c r="E3" s="162"/>
      <c r="F3" s="163"/>
    </row>
    <row r="4" spans="1:6" ht="19" x14ac:dyDescent="0.2">
      <c r="C4" s="161"/>
      <c r="D4" s="161"/>
      <c r="E4" s="162"/>
      <c r="F4" s="165"/>
    </row>
    <row r="6" spans="1:6" x14ac:dyDescent="0.2">
      <c r="A6" s="166"/>
      <c r="B6" s="167" t="s">
        <v>134</v>
      </c>
      <c r="C6" s="168"/>
      <c r="D6" s="168"/>
    </row>
    <row r="7" spans="1:6" x14ac:dyDescent="0.2">
      <c r="B7" s="160" t="s">
        <v>135</v>
      </c>
    </row>
    <row r="8" spans="1:6" x14ac:dyDescent="0.2">
      <c r="B8" s="160" t="s">
        <v>136</v>
      </c>
    </row>
    <row r="9" spans="1:6" x14ac:dyDescent="0.2">
      <c r="B9" s="2" t="s">
        <v>1</v>
      </c>
    </row>
    <row r="10" spans="1:6" x14ac:dyDescent="0.2">
      <c r="B10" s="2" t="s">
        <v>2</v>
      </c>
    </row>
    <row r="11" spans="1:6" x14ac:dyDescent="0.2">
      <c r="B11" s="2" t="s">
        <v>3</v>
      </c>
    </row>
    <row r="12" spans="1:6" x14ac:dyDescent="0.2">
      <c r="B12" s="2" t="s">
        <v>4</v>
      </c>
    </row>
    <row r="13" spans="1:6" x14ac:dyDescent="0.2">
      <c r="B13" s="2" t="s">
        <v>5</v>
      </c>
    </row>
    <row r="14" spans="1:6" x14ac:dyDescent="0.2">
      <c r="B14" s="2" t="s">
        <v>6</v>
      </c>
    </row>
    <row r="16" spans="1:6" x14ac:dyDescent="0.2">
      <c r="A16" s="166"/>
      <c r="B16" s="167" t="s">
        <v>137</v>
      </c>
      <c r="C16" s="168"/>
      <c r="D16" s="168"/>
    </row>
    <row r="18" spans="1:9" ht="80.25" customHeight="1" x14ac:dyDescent="0.2">
      <c r="B18" s="170"/>
      <c r="C18" s="9" t="s">
        <v>138</v>
      </c>
    </row>
    <row r="19" spans="1:9" ht="32" x14ac:dyDescent="0.2">
      <c r="B19" s="159" t="s">
        <v>139</v>
      </c>
      <c r="C19" s="9" t="s">
        <v>140</v>
      </c>
    </row>
    <row r="20" spans="1:9" ht="16" x14ac:dyDescent="0.2">
      <c r="B20" s="159" t="s">
        <v>55</v>
      </c>
      <c r="C20" s="9" t="s">
        <v>141</v>
      </c>
    </row>
    <row r="21" spans="1:9" ht="80.25" customHeight="1" x14ac:dyDescent="0.2">
      <c r="B21" s="159"/>
      <c r="C21" s="9" t="s">
        <v>142</v>
      </c>
    </row>
    <row r="23" spans="1:9" ht="16" x14ac:dyDescent="0.2">
      <c r="A23" s="171" t="s">
        <v>7</v>
      </c>
      <c r="B23" s="172" t="s">
        <v>8</v>
      </c>
      <c r="C23" s="173" t="s">
        <v>143</v>
      </c>
    </row>
    <row r="24" spans="1:9" x14ac:dyDescent="0.2">
      <c r="C24" s="9"/>
      <c r="F24" s="174"/>
    </row>
    <row r="25" spans="1:9" x14ac:dyDescent="0.2">
      <c r="A25" s="171" t="s">
        <v>10</v>
      </c>
      <c r="B25" s="174" t="s">
        <v>144</v>
      </c>
      <c r="C25" s="174"/>
    </row>
    <row r="26" spans="1:9" ht="16" x14ac:dyDescent="0.2">
      <c r="A26" s="159" t="s">
        <v>60</v>
      </c>
      <c r="B26" s="160" t="e">
        <f>'Detailed Budget'!#REF!</f>
        <v>#REF!</v>
      </c>
      <c r="C26" s="9" t="s">
        <v>145</v>
      </c>
    </row>
    <row r="27" spans="1:9" ht="16" x14ac:dyDescent="0.2">
      <c r="A27" s="159" t="s">
        <v>61</v>
      </c>
      <c r="B27" s="175" t="s">
        <v>62</v>
      </c>
      <c r="C27" s="9" t="s">
        <v>146</v>
      </c>
    </row>
    <row r="28" spans="1:9" ht="16" x14ac:dyDescent="0.2">
      <c r="A28" s="159" t="s">
        <v>63</v>
      </c>
      <c r="B28" s="175" t="s">
        <v>29</v>
      </c>
      <c r="C28" s="9" t="s">
        <v>147</v>
      </c>
    </row>
    <row r="29" spans="1:9" x14ac:dyDescent="0.2">
      <c r="C29" s="9"/>
    </row>
    <row r="30" spans="1:9" ht="16" x14ac:dyDescent="0.2">
      <c r="A30" s="171" t="s">
        <v>12</v>
      </c>
      <c r="B30" s="174" t="s">
        <v>148</v>
      </c>
      <c r="C30" s="173" t="s">
        <v>149</v>
      </c>
      <c r="F30" s="174"/>
    </row>
    <row r="31" spans="1:9" x14ac:dyDescent="0.2">
      <c r="C31" s="9"/>
      <c r="I31" s="176"/>
    </row>
    <row r="32" spans="1:9" ht="32" x14ac:dyDescent="0.2">
      <c r="B32" s="159" t="s">
        <v>150</v>
      </c>
      <c r="C32" s="9" t="s">
        <v>151</v>
      </c>
    </row>
    <row r="33" spans="1:14" x14ac:dyDescent="0.2">
      <c r="C33" s="9"/>
    </row>
    <row r="34" spans="1:14" ht="16" x14ac:dyDescent="0.2">
      <c r="A34" s="171" t="s">
        <v>14</v>
      </c>
      <c r="B34" s="174" t="s">
        <v>152</v>
      </c>
      <c r="C34" s="177" t="s">
        <v>153</v>
      </c>
    </row>
    <row r="35" spans="1:14" ht="48" x14ac:dyDescent="0.2">
      <c r="A35" s="159" t="s">
        <v>67</v>
      </c>
      <c r="B35" s="159" t="s">
        <v>154</v>
      </c>
      <c r="C35" s="9" t="s">
        <v>155</v>
      </c>
    </row>
    <row r="36" spans="1:14" ht="32" x14ac:dyDescent="0.2">
      <c r="A36" s="159" t="s">
        <v>69</v>
      </c>
      <c r="B36" s="178" t="s">
        <v>156</v>
      </c>
      <c r="C36" s="9" t="s">
        <v>157</v>
      </c>
    </row>
    <row r="37" spans="1:14" ht="16" x14ac:dyDescent="0.2">
      <c r="A37" s="159" t="s">
        <v>71</v>
      </c>
      <c r="B37" s="159" t="s">
        <v>158</v>
      </c>
      <c r="C37" s="9" t="s">
        <v>159</v>
      </c>
    </row>
    <row r="38" spans="1:14" ht="32" x14ac:dyDescent="0.2">
      <c r="A38" s="159" t="s">
        <v>73</v>
      </c>
      <c r="B38" s="159" t="s">
        <v>160</v>
      </c>
      <c r="C38" s="9" t="s">
        <v>161</v>
      </c>
    </row>
    <row r="39" spans="1:14" ht="33" customHeight="1" x14ac:dyDescent="0.2">
      <c r="A39" s="159" t="s">
        <v>75</v>
      </c>
      <c r="B39" s="159" t="s">
        <v>162</v>
      </c>
      <c r="C39" s="9" t="s">
        <v>163</v>
      </c>
    </row>
    <row r="40" spans="1:14" ht="16" x14ac:dyDescent="0.2">
      <c r="A40" s="159" t="s">
        <v>77</v>
      </c>
      <c r="B40" s="159" t="s">
        <v>164</v>
      </c>
      <c r="C40" s="9" t="s">
        <v>165</v>
      </c>
    </row>
    <row r="41" spans="1:14" x14ac:dyDescent="0.2">
      <c r="B41" s="159"/>
      <c r="C41" s="9"/>
    </row>
    <row r="42" spans="1:14" x14ac:dyDescent="0.2">
      <c r="A42" s="171" t="s">
        <v>16</v>
      </c>
      <c r="B42" s="174" t="s">
        <v>166</v>
      </c>
      <c r="C42" s="179"/>
    </row>
    <row r="43" spans="1:14" ht="64" x14ac:dyDescent="0.2">
      <c r="A43" s="159" t="s">
        <v>80</v>
      </c>
      <c r="B43" s="159" t="s">
        <v>167</v>
      </c>
      <c r="C43" s="9" t="s">
        <v>168</v>
      </c>
    </row>
    <row r="44" spans="1:14" ht="63" customHeight="1" x14ac:dyDescent="0.2">
      <c r="A44" s="159" t="s">
        <v>82</v>
      </c>
      <c r="B44" s="159" t="s">
        <v>169</v>
      </c>
      <c r="C44" s="9" t="s">
        <v>170</v>
      </c>
    </row>
    <row r="45" spans="1:14" ht="32" x14ac:dyDescent="0.2">
      <c r="A45" s="159" t="s">
        <v>84</v>
      </c>
      <c r="B45" s="159" t="s">
        <v>171</v>
      </c>
      <c r="C45" s="9" t="s">
        <v>172</v>
      </c>
    </row>
    <row r="46" spans="1:14" ht="16" x14ac:dyDescent="0.2">
      <c r="A46" s="159" t="s">
        <v>86</v>
      </c>
      <c r="B46" s="159" t="s">
        <v>173</v>
      </c>
      <c r="C46" s="9" t="s">
        <v>174</v>
      </c>
    </row>
    <row r="47" spans="1:14" ht="32" x14ac:dyDescent="0.2">
      <c r="A47" s="159" t="s">
        <v>88</v>
      </c>
      <c r="B47" s="159" t="s">
        <v>175</v>
      </c>
      <c r="C47" s="9" t="s">
        <v>176</v>
      </c>
    </row>
    <row r="48" spans="1:14" ht="32" x14ac:dyDescent="0.2">
      <c r="A48" s="159" t="s">
        <v>90</v>
      </c>
      <c r="B48" s="178" t="s">
        <v>177</v>
      </c>
      <c r="C48" s="148" t="s">
        <v>178</v>
      </c>
      <c r="D48" s="180"/>
      <c r="E48" s="181"/>
      <c r="F48" s="182"/>
      <c r="G48" s="182"/>
      <c r="H48" s="182"/>
      <c r="I48" s="182"/>
      <c r="J48" s="182"/>
      <c r="K48" s="182"/>
      <c r="L48" s="182"/>
      <c r="M48" s="182"/>
      <c r="N48" s="182"/>
    </row>
    <row r="49" spans="1:8" ht="32" x14ac:dyDescent="0.2">
      <c r="A49" s="159" t="s">
        <v>92</v>
      </c>
      <c r="B49" s="178" t="s">
        <v>179</v>
      </c>
      <c r="C49" s="148" t="s">
        <v>180</v>
      </c>
      <c r="D49" s="180"/>
      <c r="E49" s="181"/>
      <c r="F49" s="182"/>
      <c r="G49" s="182"/>
      <c r="H49" s="182"/>
    </row>
    <row r="50" spans="1:8" ht="48" x14ac:dyDescent="0.2">
      <c r="A50" s="159" t="s">
        <v>94</v>
      </c>
      <c r="B50" s="159" t="s">
        <v>181</v>
      </c>
      <c r="C50" s="9" t="s">
        <v>182</v>
      </c>
      <c r="D50" s="180"/>
      <c r="E50" s="181"/>
      <c r="F50" s="182"/>
      <c r="G50" s="182"/>
      <c r="H50" s="182"/>
    </row>
    <row r="51" spans="1:8" ht="32" x14ac:dyDescent="0.2">
      <c r="A51" s="159" t="s">
        <v>96</v>
      </c>
      <c r="B51" s="159" t="s">
        <v>164</v>
      </c>
      <c r="C51" s="9" t="s">
        <v>183</v>
      </c>
    </row>
    <row r="52" spans="1:8" ht="192" x14ac:dyDescent="0.2">
      <c r="C52" s="9" t="s">
        <v>184</v>
      </c>
    </row>
    <row r="53" spans="1:8" x14ac:dyDescent="0.2">
      <c r="C53" s="9"/>
    </row>
    <row r="54" spans="1:8" x14ac:dyDescent="0.2">
      <c r="A54" s="171" t="s">
        <v>19</v>
      </c>
      <c r="B54" s="172" t="s">
        <v>185</v>
      </c>
      <c r="C54" s="173"/>
    </row>
    <row r="55" spans="1:8" ht="32" x14ac:dyDescent="0.2">
      <c r="B55" s="160" t="s">
        <v>186</v>
      </c>
      <c r="C55" s="9" t="s">
        <v>187</v>
      </c>
    </row>
    <row r="56" spans="1:8" x14ac:dyDescent="0.2">
      <c r="C56" s="160" t="s">
        <v>188</v>
      </c>
    </row>
    <row r="57" spans="1:8" ht="34.5" customHeight="1" x14ac:dyDescent="0.2">
      <c r="C57" s="9" t="s">
        <v>189</v>
      </c>
    </row>
    <row r="59" spans="1:8" x14ac:dyDescent="0.2">
      <c r="A59" s="171" t="s">
        <v>24</v>
      </c>
      <c r="B59" s="172" t="s">
        <v>190</v>
      </c>
      <c r="C59" s="183"/>
    </row>
    <row r="60" spans="1:8" ht="32" x14ac:dyDescent="0.2">
      <c r="A60" s="159" t="s">
        <v>26</v>
      </c>
      <c r="B60" s="178" t="s">
        <v>191</v>
      </c>
      <c r="C60" s="148" t="s">
        <v>192</v>
      </c>
    </row>
    <row r="61" spans="1:8" x14ac:dyDescent="0.2">
      <c r="C61" s="9"/>
    </row>
    <row r="62" spans="1:8" x14ac:dyDescent="0.2">
      <c r="A62" s="171" t="s">
        <v>31</v>
      </c>
      <c r="B62" s="172" t="s">
        <v>32</v>
      </c>
      <c r="C62" s="183"/>
    </row>
    <row r="63" spans="1:8" ht="112" x14ac:dyDescent="0.2">
      <c r="A63" s="159" t="s">
        <v>193</v>
      </c>
      <c r="B63" s="178" t="s">
        <v>194</v>
      </c>
      <c r="C63" s="148" t="s">
        <v>195</v>
      </c>
    </row>
    <row r="64" spans="1:8" x14ac:dyDescent="0.2">
      <c r="C64" s="9"/>
    </row>
    <row r="65" spans="1:4" x14ac:dyDescent="0.2">
      <c r="A65" s="171" t="s">
        <v>35</v>
      </c>
      <c r="B65" s="174" t="s">
        <v>196</v>
      </c>
      <c r="C65" s="164"/>
    </row>
    <row r="66" spans="1:4" x14ac:dyDescent="0.2">
      <c r="A66" s="159" t="s">
        <v>38</v>
      </c>
      <c r="B66" s="184" t="s">
        <v>39</v>
      </c>
    </row>
    <row r="67" spans="1:4" ht="16" x14ac:dyDescent="0.2">
      <c r="A67" s="159" t="s">
        <v>197</v>
      </c>
      <c r="B67" s="159" t="s">
        <v>198</v>
      </c>
      <c r="C67" s="9" t="s">
        <v>199</v>
      </c>
    </row>
    <row r="68" spans="1:4" ht="16" x14ac:dyDescent="0.2">
      <c r="A68" s="159" t="s">
        <v>109</v>
      </c>
      <c r="B68" s="159" t="s">
        <v>200</v>
      </c>
      <c r="C68" s="9" t="s">
        <v>201</v>
      </c>
    </row>
    <row r="69" spans="1:4" x14ac:dyDescent="0.2">
      <c r="B69" s="159"/>
      <c r="C69" s="9"/>
    </row>
    <row r="70" spans="1:4" x14ac:dyDescent="0.2">
      <c r="A70" s="159" t="s">
        <v>40</v>
      </c>
      <c r="B70" s="184" t="s">
        <v>41</v>
      </c>
      <c r="C70" s="9"/>
    </row>
    <row r="71" spans="1:4" ht="16" x14ac:dyDescent="0.2">
      <c r="A71" s="159" t="s">
        <v>112</v>
      </c>
      <c r="B71" s="159" t="s">
        <v>198</v>
      </c>
      <c r="C71" s="9" t="s">
        <v>202</v>
      </c>
    </row>
    <row r="72" spans="1:4" ht="16" x14ac:dyDescent="0.2">
      <c r="A72" s="159" t="s">
        <v>114</v>
      </c>
      <c r="B72" s="159" t="s">
        <v>200</v>
      </c>
      <c r="C72" s="9" t="s">
        <v>203</v>
      </c>
    </row>
    <row r="73" spans="1:4" ht="16" x14ac:dyDescent="0.2">
      <c r="A73" s="159" t="s">
        <v>115</v>
      </c>
      <c r="B73" s="159" t="s">
        <v>116</v>
      </c>
      <c r="C73" s="9" t="s">
        <v>204</v>
      </c>
    </row>
    <row r="74" spans="1:4" ht="16" x14ac:dyDescent="0.2">
      <c r="A74" s="159" t="s">
        <v>117</v>
      </c>
      <c r="B74" s="159" t="s">
        <v>118</v>
      </c>
      <c r="C74" s="9" t="s">
        <v>205</v>
      </c>
    </row>
    <row r="75" spans="1:4" ht="16" x14ac:dyDescent="0.2">
      <c r="A75" s="159" t="s">
        <v>119</v>
      </c>
      <c r="B75" s="159" t="s">
        <v>164</v>
      </c>
      <c r="C75" s="9" t="s">
        <v>206</v>
      </c>
    </row>
    <row r="76" spans="1:4" ht="32" x14ac:dyDescent="0.2">
      <c r="B76" s="185" t="str">
        <f>'Detailed Budget'!D70</f>
        <v>TOTAL INCOME/FUNDING</v>
      </c>
      <c r="C76" s="148" t="s">
        <v>207</v>
      </c>
    </row>
    <row r="78" spans="1:4" x14ac:dyDescent="0.2">
      <c r="A78" s="166"/>
      <c r="B78" s="167" t="s">
        <v>208</v>
      </c>
      <c r="C78" s="168"/>
      <c r="D78" s="168"/>
    </row>
    <row r="79" spans="1:4" x14ac:dyDescent="0.2">
      <c r="B79" s="160" t="s">
        <v>209</v>
      </c>
    </row>
    <row r="80" spans="1:4" x14ac:dyDescent="0.2">
      <c r="B80" s="160" t="s">
        <v>210</v>
      </c>
    </row>
    <row r="81" spans="2:2" x14ac:dyDescent="0.2">
      <c r="B81" s="160" t="s">
        <v>211</v>
      </c>
    </row>
    <row r="82" spans="2:2" x14ac:dyDescent="0.2">
      <c r="B82" s="160" t="s">
        <v>212</v>
      </c>
    </row>
    <row r="83" spans="2:2" x14ac:dyDescent="0.2">
      <c r="B83" s="160" t="s">
        <v>213</v>
      </c>
    </row>
    <row r="84" spans="2:2" x14ac:dyDescent="0.2">
      <c r="B84" s="160" t="s">
        <v>214</v>
      </c>
    </row>
    <row r="85" spans="2:2" x14ac:dyDescent="0.2">
      <c r="B85" s="160" t="s">
        <v>215</v>
      </c>
    </row>
  </sheetData>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5</vt:i4>
      </vt:variant>
      <vt:variant>
        <vt:lpstr>Pomenované rozsahy</vt:lpstr>
      </vt:variant>
      <vt:variant>
        <vt:i4>2</vt:i4>
      </vt:variant>
    </vt:vector>
  </HeadingPairs>
  <TitlesOfParts>
    <vt:vector size="7" baseType="lpstr">
      <vt:lpstr>Summary Budget</vt:lpstr>
      <vt:lpstr>Detailed Budget</vt:lpstr>
      <vt:lpstr>Currency Exchange</vt:lpstr>
      <vt:lpstr>Overheads Scale %</vt:lpstr>
      <vt:lpstr>Instructions</vt:lpstr>
      <vt:lpstr>'Detailed Budget'!Oblasť_tlače</vt:lpstr>
      <vt:lpstr>Instructions!Oblasť_tlače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grettelma</dc:creator>
  <cp:keywords/>
  <dc:description/>
  <cp:lastModifiedBy>Alexei Chiriac</cp:lastModifiedBy>
  <cp:revision/>
  <cp:lastPrinted>2023-06-05T13:23:57Z</cp:lastPrinted>
  <dcterms:created xsi:type="dcterms:W3CDTF">2013-10-24T20:03:29Z</dcterms:created>
  <dcterms:modified xsi:type="dcterms:W3CDTF">2026-05-07T10:55:41Z</dcterms:modified>
  <cp:category/>
  <cp:contentStatus/>
</cp:coreProperties>
</file>